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My Drive\++JD++\5. ปีงบประมาณ 2569\3. เดือน ธ.ค.68\"/>
    </mc:Choice>
  </mc:AlternateContent>
  <xr:revisionPtr revIDLastSave="0" documentId="13_ncr:1_{EA6F720E-19B9-41ED-B7DE-59B849EE162B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 " sheetId="8" r:id="rId1"/>
    <sheet name="รายปี " sheetId="7" r:id="rId2"/>
    <sheet name="Sheet4" sheetId="4" state="hidden" r:id="rId3"/>
  </sheets>
  <calcPr calcId="191029"/>
</workbook>
</file>

<file path=xl/calcChain.xml><?xml version="1.0" encoding="utf-8"?>
<calcChain xmlns="http://schemas.openxmlformats.org/spreadsheetml/2006/main">
  <c r="V6" i="7" l="1"/>
  <c r="V9" i="7"/>
  <c r="V12" i="7"/>
  <c r="V19" i="7"/>
  <c r="V24" i="7"/>
  <c r="V27" i="7"/>
  <c r="V30" i="7"/>
  <c r="IS5" i="8"/>
  <c r="IS8" i="8"/>
  <c r="IS11" i="8"/>
  <c r="IS18" i="8"/>
  <c r="IS23" i="8"/>
  <c r="IS26" i="8"/>
  <c r="IS29" i="8"/>
  <c r="IR5" i="8"/>
  <c r="IR8" i="8"/>
  <c r="IR11" i="8"/>
  <c r="IR18" i="8"/>
  <c r="IR23" i="8"/>
  <c r="IR26" i="8"/>
  <c r="IR29" i="8"/>
  <c r="IQ5" i="8"/>
  <c r="IQ8" i="8"/>
  <c r="IQ11" i="8"/>
  <c r="IQ18" i="8"/>
  <c r="IQ23" i="8"/>
  <c r="IQ26" i="8"/>
  <c r="IQ29" i="8"/>
  <c r="IP5" i="8"/>
  <c r="IP8" i="8"/>
  <c r="IP11" i="8"/>
  <c r="IP18" i="8"/>
  <c r="IP23" i="8"/>
  <c r="IP26" i="8"/>
  <c r="IP29" i="8"/>
  <c r="IN5" i="8"/>
  <c r="IO5" i="8"/>
  <c r="IN8" i="8"/>
  <c r="IO8" i="8"/>
  <c r="IN11" i="8"/>
  <c r="IO11" i="8"/>
  <c r="IN18" i="8"/>
  <c r="IO18" i="8"/>
  <c r="IN23" i="8"/>
  <c r="IO23" i="8"/>
  <c r="IN26" i="8"/>
  <c r="IO26" i="8"/>
  <c r="IN29" i="8"/>
  <c r="IO29" i="8"/>
  <c r="IN4" i="8" l="1"/>
  <c r="IN32" i="8" s="1"/>
  <c r="IN34" i="8" s="1"/>
  <c r="V5" i="7"/>
  <c r="V33" i="7" s="1"/>
  <c r="V35" i="7" s="1"/>
  <c r="IS4" i="8"/>
  <c r="IS32" i="8" s="1"/>
  <c r="IS34" i="8" s="1"/>
  <c r="IR4" i="8"/>
  <c r="IR32" i="8" s="1"/>
  <c r="IR34" i="8" s="1"/>
  <c r="IQ4" i="8"/>
  <c r="IQ32" i="8" s="1"/>
  <c r="IQ34" i="8" s="1"/>
  <c r="IP4" i="8"/>
  <c r="IP32" i="8" s="1"/>
  <c r="IP34" i="8" s="1"/>
  <c r="IO4" i="8"/>
  <c r="IO32" i="8" s="1"/>
  <c r="IO34" i="8" s="1"/>
  <c r="IM5" i="8"/>
  <c r="IM8" i="8"/>
  <c r="IM11" i="8"/>
  <c r="IM18" i="8"/>
  <c r="IM23" i="8"/>
  <c r="IM26" i="8"/>
  <c r="IM29" i="8"/>
  <c r="IM4" i="8" l="1"/>
  <c r="IM32" i="8" s="1"/>
  <c r="IM34" i="8" s="1"/>
  <c r="IK5" i="8"/>
  <c r="IL5" i="8"/>
  <c r="IK8" i="8"/>
  <c r="IL8" i="8"/>
  <c r="IK11" i="8"/>
  <c r="IL11" i="8"/>
  <c r="IK18" i="8"/>
  <c r="IL18" i="8"/>
  <c r="IK23" i="8"/>
  <c r="IL23" i="8"/>
  <c r="IK26" i="8"/>
  <c r="IL26" i="8"/>
  <c r="IK29" i="8"/>
  <c r="IL29" i="8"/>
  <c r="HS5" i="8"/>
  <c r="IL4" i="8" l="1"/>
  <c r="IL32" i="8" s="1"/>
  <c r="IL34" i="8" s="1"/>
  <c r="IK4" i="8"/>
  <c r="IK32" i="8" s="1"/>
  <c r="IK34" i="8" s="1"/>
  <c r="IJ5" i="8"/>
  <c r="IJ8" i="8"/>
  <c r="IJ11" i="8"/>
  <c r="IJ18" i="8"/>
  <c r="IJ23" i="8"/>
  <c r="IJ26" i="8"/>
  <c r="IJ29" i="8"/>
  <c r="IJ4" i="8" l="1"/>
  <c r="IJ32" i="8" s="1"/>
  <c r="IJ34" i="8" s="1"/>
  <c r="IE29" i="8"/>
  <c r="IF29" i="8"/>
  <c r="IG29" i="8"/>
  <c r="IH29" i="8"/>
  <c r="II29" i="8"/>
  <c r="IE26" i="8"/>
  <c r="IF26" i="8"/>
  <c r="IG26" i="8"/>
  <c r="IH26" i="8"/>
  <c r="II26" i="8"/>
  <c r="IE23" i="8"/>
  <c r="IF23" i="8"/>
  <c r="IG23" i="8"/>
  <c r="IH23" i="8"/>
  <c r="II23" i="8"/>
  <c r="IE11" i="8"/>
  <c r="IF11" i="8"/>
  <c r="IG11" i="8"/>
  <c r="IH11" i="8"/>
  <c r="II11" i="8"/>
  <c r="IE8" i="8"/>
  <c r="IF8" i="8"/>
  <c r="IG8" i="8"/>
  <c r="IH8" i="8"/>
  <c r="II8" i="8"/>
  <c r="IE18" i="8"/>
  <c r="IF18" i="8"/>
  <c r="IG18" i="8"/>
  <c r="IH18" i="8"/>
  <c r="II18" i="8"/>
  <c r="IE5" i="8"/>
  <c r="IF5" i="8"/>
  <c r="IG5" i="8"/>
  <c r="IH5" i="8"/>
  <c r="II5" i="8"/>
  <c r="II4" i="8" l="1"/>
  <c r="II32" i="8" s="1"/>
  <c r="II34" i="8" s="1"/>
  <c r="IH4" i="8"/>
  <c r="IH32" i="8" s="1"/>
  <c r="IH34" i="8" s="1"/>
  <c r="IG4" i="8"/>
  <c r="IG32" i="8" s="1"/>
  <c r="IG34" i="8" s="1"/>
  <c r="IF4" i="8"/>
  <c r="IF32" i="8" s="1"/>
  <c r="IF34" i="8" s="1"/>
  <c r="IE4" i="8"/>
  <c r="IE32" i="8" s="1"/>
  <c r="IE34" i="8" s="1"/>
  <c r="ID5" i="8"/>
  <c r="ID8" i="8"/>
  <c r="ID11" i="8"/>
  <c r="ID18" i="8"/>
  <c r="ID23" i="8"/>
  <c r="ID26" i="8"/>
  <c r="ID29" i="8"/>
  <c r="IC5" i="8"/>
  <c r="IC8" i="8"/>
  <c r="IC11" i="8"/>
  <c r="IC18" i="8"/>
  <c r="IC23" i="8"/>
  <c r="IC26" i="8"/>
  <c r="IC29" i="8"/>
  <c r="U6" i="7"/>
  <c r="U9" i="7"/>
  <c r="U12" i="7"/>
  <c r="U19" i="7"/>
  <c r="U24" i="7"/>
  <c r="U27" i="7"/>
  <c r="U30" i="7"/>
  <c r="IB5" i="8"/>
  <c r="IB8" i="8"/>
  <c r="IB11" i="8"/>
  <c r="IB18" i="8"/>
  <c r="IB23" i="8"/>
  <c r="IB26" i="8"/>
  <c r="IB29" i="8"/>
  <c r="ID4" i="8" l="1"/>
  <c r="ID32" i="8" s="1"/>
  <c r="ID34" i="8" s="1"/>
  <c r="IC4" i="8"/>
  <c r="IC32" i="8" s="1"/>
  <c r="IC34" i="8" s="1"/>
  <c r="IB4" i="8"/>
  <c r="IB32" i="8" s="1"/>
  <c r="IB34" i="8" s="1"/>
  <c r="U5" i="7"/>
  <c r="U33" i="7" s="1"/>
  <c r="U35" i="7" s="1"/>
  <c r="IA5" i="8"/>
  <c r="IA8" i="8"/>
  <c r="IA11" i="8"/>
  <c r="IA18" i="8"/>
  <c r="IA23" i="8"/>
  <c r="IA26" i="8"/>
  <c r="IA29" i="8"/>
  <c r="IA4" i="8" l="1"/>
  <c r="IA32" i="8" s="1"/>
  <c r="IA34" i="8" s="1"/>
  <c r="HY5" i="8"/>
  <c r="HZ5" i="8"/>
  <c r="HY8" i="8"/>
  <c r="HZ8" i="8"/>
  <c r="HY11" i="8"/>
  <c r="HZ11" i="8"/>
  <c r="HY18" i="8"/>
  <c r="HZ18" i="8"/>
  <c r="HY23" i="8"/>
  <c r="HZ23" i="8"/>
  <c r="HY26" i="8"/>
  <c r="HZ26" i="8"/>
  <c r="HY29" i="8"/>
  <c r="HZ29" i="8"/>
  <c r="HZ4" i="8" l="1"/>
  <c r="HZ32" i="8" s="1"/>
  <c r="HZ34" i="8" s="1"/>
  <c r="HY4" i="8"/>
  <c r="HY32" i="8" s="1"/>
  <c r="HY34" i="8" s="1"/>
  <c r="HX5" i="8" l="1"/>
  <c r="HX8" i="8"/>
  <c r="HX11" i="8"/>
  <c r="HX18" i="8"/>
  <c r="HX23" i="8"/>
  <c r="HX26" i="8"/>
  <c r="HX29" i="8"/>
  <c r="HX4" i="8" l="1"/>
  <c r="HX32" i="8" s="1"/>
  <c r="HX34" i="8" s="1"/>
  <c r="HW5" i="8" l="1"/>
  <c r="HW8" i="8"/>
  <c r="HW11" i="8"/>
  <c r="HW18" i="8"/>
  <c r="HW23" i="8"/>
  <c r="HW26" i="8"/>
  <c r="HW29" i="8"/>
  <c r="HV11" i="8"/>
  <c r="HV5" i="8"/>
  <c r="HV8" i="8"/>
  <c r="HV18" i="8"/>
  <c r="HV23" i="8"/>
  <c r="HV26" i="8"/>
  <c r="HV29" i="8"/>
  <c r="HW4" i="8" l="1"/>
  <c r="HW32" i="8" s="1"/>
  <c r="HW34" i="8" s="1"/>
  <c r="HV4" i="8"/>
  <c r="HV32" i="8" s="1"/>
  <c r="HV34" i="8" s="1"/>
  <c r="BD29" i="8" l="1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CG29" i="8"/>
  <c r="CH29" i="8"/>
  <c r="CI29" i="8"/>
  <c r="CJ29" i="8"/>
  <c r="CK29" i="8"/>
  <c r="CL29" i="8"/>
  <c r="CM29" i="8"/>
  <c r="CN29" i="8"/>
  <c r="CO29" i="8"/>
  <c r="CP29" i="8"/>
  <c r="CQ29" i="8"/>
  <c r="CR29" i="8"/>
  <c r="CS29" i="8"/>
  <c r="CT29" i="8"/>
  <c r="CU29" i="8"/>
  <c r="CV29" i="8"/>
  <c r="CW29" i="8"/>
  <c r="CX29" i="8"/>
  <c r="CY29" i="8"/>
  <c r="CZ29" i="8"/>
  <c r="DA29" i="8"/>
  <c r="DB29" i="8"/>
  <c r="DC29" i="8"/>
  <c r="DD29" i="8"/>
  <c r="DE29" i="8"/>
  <c r="DF29" i="8"/>
  <c r="DG29" i="8"/>
  <c r="DH29" i="8"/>
  <c r="DI29" i="8"/>
  <c r="DJ29" i="8"/>
  <c r="DK29" i="8"/>
  <c r="DL29" i="8"/>
  <c r="DM29" i="8"/>
  <c r="DN29" i="8"/>
  <c r="DO29" i="8"/>
  <c r="DP29" i="8"/>
  <c r="DQ29" i="8"/>
  <c r="DR29" i="8"/>
  <c r="DS29" i="8"/>
  <c r="DT29" i="8"/>
  <c r="DU29" i="8"/>
  <c r="DV29" i="8"/>
  <c r="DW29" i="8"/>
  <c r="DX29" i="8"/>
  <c r="DY29" i="8"/>
  <c r="DZ29" i="8"/>
  <c r="EA29" i="8"/>
  <c r="EB29" i="8"/>
  <c r="EC29" i="8"/>
  <c r="ED29" i="8"/>
  <c r="EE29" i="8"/>
  <c r="EF29" i="8"/>
  <c r="EG29" i="8"/>
  <c r="EH29" i="8"/>
  <c r="EI29" i="8"/>
  <c r="EJ29" i="8"/>
  <c r="EK29" i="8"/>
  <c r="EL29" i="8"/>
  <c r="EM29" i="8"/>
  <c r="EN29" i="8"/>
  <c r="EO29" i="8"/>
  <c r="EP29" i="8"/>
  <c r="EQ29" i="8"/>
  <c r="ER29" i="8"/>
  <c r="ES29" i="8"/>
  <c r="ET29" i="8"/>
  <c r="EU29" i="8"/>
  <c r="EV29" i="8"/>
  <c r="EW29" i="8"/>
  <c r="EX29" i="8"/>
  <c r="EY29" i="8"/>
  <c r="EZ29" i="8"/>
  <c r="FA29" i="8"/>
  <c r="FB29" i="8"/>
  <c r="FC29" i="8"/>
  <c r="FD29" i="8"/>
  <c r="FE29" i="8"/>
  <c r="FF29" i="8"/>
  <c r="FG29" i="8"/>
  <c r="FH29" i="8"/>
  <c r="FI29" i="8"/>
  <c r="FJ29" i="8"/>
  <c r="FK29" i="8"/>
  <c r="FL29" i="8"/>
  <c r="FM29" i="8"/>
  <c r="FN29" i="8"/>
  <c r="FO29" i="8"/>
  <c r="FP29" i="8"/>
  <c r="FQ29" i="8"/>
  <c r="FR29" i="8"/>
  <c r="FS29" i="8"/>
  <c r="FT29" i="8"/>
  <c r="FU29" i="8"/>
  <c r="FV29" i="8"/>
  <c r="FW29" i="8"/>
  <c r="FX29" i="8"/>
  <c r="FY29" i="8"/>
  <c r="FZ29" i="8"/>
  <c r="GA29" i="8"/>
  <c r="GB29" i="8"/>
  <c r="GC29" i="8"/>
  <c r="GD29" i="8"/>
  <c r="GE29" i="8"/>
  <c r="GF29" i="8"/>
  <c r="GG29" i="8"/>
  <c r="GH29" i="8"/>
  <c r="GI29" i="8"/>
  <c r="GJ29" i="8"/>
  <c r="GK29" i="8"/>
  <c r="GL29" i="8"/>
  <c r="GM29" i="8"/>
  <c r="GN29" i="8"/>
  <c r="GO29" i="8"/>
  <c r="GP29" i="8"/>
  <c r="GQ29" i="8"/>
  <c r="GR29" i="8"/>
  <c r="GS29" i="8"/>
  <c r="GT29" i="8"/>
  <c r="GU29" i="8"/>
  <c r="GV29" i="8"/>
  <c r="GW29" i="8"/>
  <c r="GX29" i="8"/>
  <c r="GY29" i="8"/>
  <c r="GZ29" i="8"/>
  <c r="HA29" i="8"/>
  <c r="HB29" i="8"/>
  <c r="HC29" i="8"/>
  <c r="HD29" i="8"/>
  <c r="HE29" i="8"/>
  <c r="HF29" i="8"/>
  <c r="HG29" i="8"/>
  <c r="HH29" i="8"/>
  <c r="HI29" i="8"/>
  <c r="HJ29" i="8"/>
  <c r="HK29" i="8"/>
  <c r="HL29" i="8"/>
  <c r="HM29" i="8"/>
  <c r="HN29" i="8"/>
  <c r="HO29" i="8"/>
  <c r="HP29" i="8"/>
  <c r="HQ29" i="8"/>
  <c r="HR29" i="8"/>
  <c r="HS29" i="8"/>
  <c r="HT29" i="8"/>
  <c r="HU29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DD26" i="8"/>
  <c r="DE26" i="8"/>
  <c r="DF26" i="8"/>
  <c r="DG26" i="8"/>
  <c r="DH26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U26" i="8"/>
  <c r="DV26" i="8"/>
  <c r="DW26" i="8"/>
  <c r="DX26" i="8"/>
  <c r="DY26" i="8"/>
  <c r="DZ26" i="8"/>
  <c r="EA26" i="8"/>
  <c r="EB26" i="8"/>
  <c r="EC26" i="8"/>
  <c r="ED26" i="8"/>
  <c r="EE26" i="8"/>
  <c r="EF26" i="8"/>
  <c r="EG26" i="8"/>
  <c r="EH26" i="8"/>
  <c r="EI26" i="8"/>
  <c r="EJ26" i="8"/>
  <c r="EK26" i="8"/>
  <c r="EL26" i="8"/>
  <c r="EM26" i="8"/>
  <c r="EN26" i="8"/>
  <c r="EO26" i="8"/>
  <c r="EP26" i="8"/>
  <c r="EQ26" i="8"/>
  <c r="ER26" i="8"/>
  <c r="ES26" i="8"/>
  <c r="ET26" i="8"/>
  <c r="EU26" i="8"/>
  <c r="EV26" i="8"/>
  <c r="EW26" i="8"/>
  <c r="EX26" i="8"/>
  <c r="EY26" i="8"/>
  <c r="EZ26" i="8"/>
  <c r="FA26" i="8"/>
  <c r="FB26" i="8"/>
  <c r="FC26" i="8"/>
  <c r="FD26" i="8"/>
  <c r="FE26" i="8"/>
  <c r="FF26" i="8"/>
  <c r="FG26" i="8"/>
  <c r="FH26" i="8"/>
  <c r="FI26" i="8"/>
  <c r="FJ26" i="8"/>
  <c r="FK26" i="8"/>
  <c r="FL26" i="8"/>
  <c r="FM26" i="8"/>
  <c r="FN26" i="8"/>
  <c r="FO26" i="8"/>
  <c r="FP26" i="8"/>
  <c r="FQ26" i="8"/>
  <c r="FR26" i="8"/>
  <c r="FS26" i="8"/>
  <c r="FT26" i="8"/>
  <c r="FU26" i="8"/>
  <c r="FV26" i="8"/>
  <c r="FW26" i="8"/>
  <c r="FX26" i="8"/>
  <c r="FY26" i="8"/>
  <c r="FZ26" i="8"/>
  <c r="GA26" i="8"/>
  <c r="GB26" i="8"/>
  <c r="GC26" i="8"/>
  <c r="GD26" i="8"/>
  <c r="GE26" i="8"/>
  <c r="GF26" i="8"/>
  <c r="GG26" i="8"/>
  <c r="GH26" i="8"/>
  <c r="GI26" i="8"/>
  <c r="GJ26" i="8"/>
  <c r="GK26" i="8"/>
  <c r="GL26" i="8"/>
  <c r="GM26" i="8"/>
  <c r="GN26" i="8"/>
  <c r="GO26" i="8"/>
  <c r="GP26" i="8"/>
  <c r="GQ26" i="8"/>
  <c r="GR26" i="8"/>
  <c r="GS26" i="8"/>
  <c r="GT26" i="8"/>
  <c r="GU26" i="8"/>
  <c r="GV26" i="8"/>
  <c r="GW26" i="8"/>
  <c r="GX26" i="8"/>
  <c r="GY26" i="8"/>
  <c r="GZ26" i="8"/>
  <c r="HA26" i="8"/>
  <c r="HB26" i="8"/>
  <c r="HC26" i="8"/>
  <c r="HD26" i="8"/>
  <c r="HE26" i="8"/>
  <c r="HF26" i="8"/>
  <c r="HG26" i="8"/>
  <c r="HH26" i="8"/>
  <c r="HI26" i="8"/>
  <c r="HJ26" i="8"/>
  <c r="HK26" i="8"/>
  <c r="HL26" i="8"/>
  <c r="HM26" i="8"/>
  <c r="HN26" i="8"/>
  <c r="HO26" i="8"/>
  <c r="HP26" i="8"/>
  <c r="HQ26" i="8"/>
  <c r="HR26" i="8"/>
  <c r="HS26" i="8"/>
  <c r="HT26" i="8"/>
  <c r="HU26" i="8"/>
  <c r="CG26" i="8"/>
  <c r="CH26" i="8"/>
  <c r="CI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DD23" i="8"/>
  <c r="DE23" i="8"/>
  <c r="DF23" i="8"/>
  <c r="DG23" i="8"/>
  <c r="DH23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U23" i="8"/>
  <c r="DV23" i="8"/>
  <c r="DW23" i="8"/>
  <c r="DX23" i="8"/>
  <c r="DY23" i="8"/>
  <c r="DZ23" i="8"/>
  <c r="EA23" i="8"/>
  <c r="EB23" i="8"/>
  <c r="EC23" i="8"/>
  <c r="ED23" i="8"/>
  <c r="EE23" i="8"/>
  <c r="EF23" i="8"/>
  <c r="EG23" i="8"/>
  <c r="EH23" i="8"/>
  <c r="EI23" i="8"/>
  <c r="EJ23" i="8"/>
  <c r="EK23" i="8"/>
  <c r="EL23" i="8"/>
  <c r="EM23" i="8"/>
  <c r="EN23" i="8"/>
  <c r="EO23" i="8"/>
  <c r="EP23" i="8"/>
  <c r="EQ23" i="8"/>
  <c r="ER23" i="8"/>
  <c r="ES23" i="8"/>
  <c r="ET23" i="8"/>
  <c r="EU23" i="8"/>
  <c r="EV23" i="8"/>
  <c r="EW23" i="8"/>
  <c r="EX23" i="8"/>
  <c r="EY23" i="8"/>
  <c r="EZ23" i="8"/>
  <c r="FA23" i="8"/>
  <c r="FB23" i="8"/>
  <c r="FC23" i="8"/>
  <c r="FD23" i="8"/>
  <c r="FE23" i="8"/>
  <c r="FF23" i="8"/>
  <c r="FG23" i="8"/>
  <c r="FH23" i="8"/>
  <c r="FI23" i="8"/>
  <c r="FJ23" i="8"/>
  <c r="FK23" i="8"/>
  <c r="FL23" i="8"/>
  <c r="FM23" i="8"/>
  <c r="FN23" i="8"/>
  <c r="FO23" i="8"/>
  <c r="FP23" i="8"/>
  <c r="FQ23" i="8"/>
  <c r="FR23" i="8"/>
  <c r="FS23" i="8"/>
  <c r="FT23" i="8"/>
  <c r="FU23" i="8"/>
  <c r="FV23" i="8"/>
  <c r="FW23" i="8"/>
  <c r="FX23" i="8"/>
  <c r="FY23" i="8"/>
  <c r="FZ23" i="8"/>
  <c r="GA23" i="8"/>
  <c r="GB23" i="8"/>
  <c r="GC23" i="8"/>
  <c r="GD23" i="8"/>
  <c r="GE23" i="8"/>
  <c r="GF23" i="8"/>
  <c r="GG23" i="8"/>
  <c r="GH23" i="8"/>
  <c r="GI23" i="8"/>
  <c r="GJ23" i="8"/>
  <c r="GK23" i="8"/>
  <c r="GL23" i="8"/>
  <c r="GM23" i="8"/>
  <c r="GN23" i="8"/>
  <c r="GO23" i="8"/>
  <c r="GP23" i="8"/>
  <c r="GQ23" i="8"/>
  <c r="GR23" i="8"/>
  <c r="GS23" i="8"/>
  <c r="GT23" i="8"/>
  <c r="GU23" i="8"/>
  <c r="GV23" i="8"/>
  <c r="GW23" i="8"/>
  <c r="GX23" i="8"/>
  <c r="GY23" i="8"/>
  <c r="GZ23" i="8"/>
  <c r="HA23" i="8"/>
  <c r="HB23" i="8"/>
  <c r="HC23" i="8"/>
  <c r="HD23" i="8"/>
  <c r="HE23" i="8"/>
  <c r="HF23" i="8"/>
  <c r="HG23" i="8"/>
  <c r="HH23" i="8"/>
  <c r="HI23" i="8"/>
  <c r="HJ23" i="8"/>
  <c r="HK23" i="8"/>
  <c r="HL23" i="8"/>
  <c r="HM23" i="8"/>
  <c r="HN23" i="8"/>
  <c r="HO23" i="8"/>
  <c r="HP23" i="8"/>
  <c r="HQ23" i="8"/>
  <c r="HR23" i="8"/>
  <c r="HS23" i="8"/>
  <c r="HT23" i="8"/>
  <c r="HU23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DG18" i="8"/>
  <c r="DH18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G18" i="8"/>
  <c r="FH18" i="8"/>
  <c r="FI18" i="8"/>
  <c r="FJ18" i="8"/>
  <c r="FK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FY18" i="8"/>
  <c r="FZ18" i="8"/>
  <c r="GA18" i="8"/>
  <c r="GB18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HJ18" i="8"/>
  <c r="HK18" i="8"/>
  <c r="HL18" i="8"/>
  <c r="HM18" i="8"/>
  <c r="HN18" i="8"/>
  <c r="HO18" i="8"/>
  <c r="HP18" i="8"/>
  <c r="HQ18" i="8"/>
  <c r="HR18" i="8"/>
  <c r="HS18" i="8"/>
  <c r="HT18" i="8"/>
  <c r="HU1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CX5" i="8"/>
  <c r="CY5" i="8"/>
  <c r="CZ5" i="8"/>
  <c r="DA5" i="8"/>
  <c r="DB5" i="8"/>
  <c r="DC5" i="8"/>
  <c r="DD5" i="8"/>
  <c r="DE5" i="8"/>
  <c r="DF5" i="8"/>
  <c r="DG5" i="8"/>
  <c r="DH5" i="8"/>
  <c r="DI5" i="8"/>
  <c r="DJ5" i="8"/>
  <c r="DK5" i="8"/>
  <c r="DL5" i="8"/>
  <c r="DM5" i="8"/>
  <c r="DN5" i="8"/>
  <c r="DO5" i="8"/>
  <c r="DP5" i="8"/>
  <c r="DQ5" i="8"/>
  <c r="DR5" i="8"/>
  <c r="DS5" i="8"/>
  <c r="DT5" i="8"/>
  <c r="DU5" i="8"/>
  <c r="DV5" i="8"/>
  <c r="DW5" i="8"/>
  <c r="DX5" i="8"/>
  <c r="DY5" i="8"/>
  <c r="DZ5" i="8"/>
  <c r="EA5" i="8"/>
  <c r="EB5" i="8"/>
  <c r="EC5" i="8"/>
  <c r="ED5" i="8"/>
  <c r="EE5" i="8"/>
  <c r="EF5" i="8"/>
  <c r="EG5" i="8"/>
  <c r="EH5" i="8"/>
  <c r="EI5" i="8"/>
  <c r="EJ5" i="8"/>
  <c r="EK5" i="8"/>
  <c r="EL5" i="8"/>
  <c r="EM5" i="8"/>
  <c r="EN5" i="8"/>
  <c r="EO5" i="8"/>
  <c r="EP5" i="8"/>
  <c r="EQ5" i="8"/>
  <c r="ER5" i="8"/>
  <c r="ES5" i="8"/>
  <c r="ET5" i="8"/>
  <c r="EU5" i="8"/>
  <c r="EV5" i="8"/>
  <c r="EW5" i="8"/>
  <c r="EX5" i="8"/>
  <c r="EY5" i="8"/>
  <c r="EZ5" i="8"/>
  <c r="FA5" i="8"/>
  <c r="FB5" i="8"/>
  <c r="FC5" i="8"/>
  <c r="FD5" i="8"/>
  <c r="FE5" i="8"/>
  <c r="FF5" i="8"/>
  <c r="FG5" i="8"/>
  <c r="FH5" i="8"/>
  <c r="FI5" i="8"/>
  <c r="FJ5" i="8"/>
  <c r="FK5" i="8"/>
  <c r="FL5" i="8"/>
  <c r="FM5" i="8"/>
  <c r="FN5" i="8"/>
  <c r="FO5" i="8"/>
  <c r="FP5" i="8"/>
  <c r="FQ5" i="8"/>
  <c r="FR5" i="8"/>
  <c r="FS5" i="8"/>
  <c r="FT5" i="8"/>
  <c r="FU5" i="8"/>
  <c r="FV5" i="8"/>
  <c r="FW5" i="8"/>
  <c r="FX5" i="8"/>
  <c r="FY5" i="8"/>
  <c r="FZ5" i="8"/>
  <c r="GA5" i="8"/>
  <c r="GB5" i="8"/>
  <c r="GC5" i="8"/>
  <c r="GD5" i="8"/>
  <c r="GE5" i="8"/>
  <c r="GF5" i="8"/>
  <c r="GG5" i="8"/>
  <c r="GH5" i="8"/>
  <c r="GI5" i="8"/>
  <c r="GJ5" i="8"/>
  <c r="GK5" i="8"/>
  <c r="GL5" i="8"/>
  <c r="GM5" i="8"/>
  <c r="GN5" i="8"/>
  <c r="GO5" i="8"/>
  <c r="GP5" i="8"/>
  <c r="GQ5" i="8"/>
  <c r="GR5" i="8"/>
  <c r="GS5" i="8"/>
  <c r="GT5" i="8"/>
  <c r="GU5" i="8"/>
  <c r="GV5" i="8"/>
  <c r="GW5" i="8"/>
  <c r="GX5" i="8"/>
  <c r="GY5" i="8"/>
  <c r="GZ5" i="8"/>
  <c r="HA5" i="8"/>
  <c r="HB5" i="8"/>
  <c r="HC5" i="8"/>
  <c r="HD5" i="8"/>
  <c r="HE5" i="8"/>
  <c r="HF5" i="8"/>
  <c r="HG5" i="8"/>
  <c r="HH5" i="8"/>
  <c r="HI5" i="8"/>
  <c r="HJ5" i="8"/>
  <c r="HK5" i="8"/>
  <c r="HL5" i="8"/>
  <c r="HM5" i="8"/>
  <c r="HN5" i="8"/>
  <c r="HO5" i="8"/>
  <c r="HP5" i="8"/>
  <c r="HQ5" i="8"/>
  <c r="HR5" i="8"/>
  <c r="HT5" i="8"/>
  <c r="HU5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DB4" i="8" l="1"/>
  <c r="DB32" i="8" s="1"/>
  <c r="DB34" i="8" s="1"/>
  <c r="GT4" i="8"/>
  <c r="GT32" i="8" s="1"/>
  <c r="GT34" i="8" s="1"/>
  <c r="EH4" i="8"/>
  <c r="EH32" i="8" s="1"/>
  <c r="EH34" i="8" s="1"/>
  <c r="CB4" i="8"/>
  <c r="CB32" i="8" s="1"/>
  <c r="CB34" i="8" s="1"/>
  <c r="BT4" i="8"/>
  <c r="BT32" i="8" s="1"/>
  <c r="BT34" i="8" s="1"/>
  <c r="HO4" i="8"/>
  <c r="HO32" i="8" s="1"/>
  <c r="HO34" i="8" s="1"/>
  <c r="HG4" i="8"/>
  <c r="HG32" i="8" s="1"/>
  <c r="HG34" i="8" s="1"/>
  <c r="GY4" i="8"/>
  <c r="GY32" i="8" s="1"/>
  <c r="GY34" i="8" s="1"/>
  <c r="GQ4" i="8"/>
  <c r="GQ32" i="8" s="1"/>
  <c r="GQ34" i="8" s="1"/>
  <c r="GI4" i="8"/>
  <c r="GI32" i="8" s="1"/>
  <c r="GI34" i="8" s="1"/>
  <c r="GA4" i="8"/>
  <c r="GA32" i="8" s="1"/>
  <c r="GA34" i="8" s="1"/>
  <c r="FS4" i="8"/>
  <c r="FS32" i="8" s="1"/>
  <c r="FS34" i="8" s="1"/>
  <c r="FK4" i="8"/>
  <c r="FK32" i="8" s="1"/>
  <c r="FK34" i="8" s="1"/>
  <c r="FC4" i="8"/>
  <c r="FC32" i="8" s="1"/>
  <c r="FC34" i="8" s="1"/>
  <c r="EU4" i="8"/>
  <c r="EU32" i="8" s="1"/>
  <c r="EU34" i="8" s="1"/>
  <c r="EE4" i="8"/>
  <c r="EE32" i="8" s="1"/>
  <c r="EE34" i="8" s="1"/>
  <c r="DW4" i="8"/>
  <c r="DW32" i="8" s="1"/>
  <c r="DW34" i="8" s="1"/>
  <c r="DO4" i="8"/>
  <c r="DO32" i="8" s="1"/>
  <c r="DO34" i="8" s="1"/>
  <c r="DG4" i="8"/>
  <c r="DG32" i="8" s="1"/>
  <c r="DG34" i="8" s="1"/>
  <c r="CY4" i="8"/>
  <c r="CY32" i="8" s="1"/>
  <c r="CY34" i="8" s="1"/>
  <c r="CQ4" i="8"/>
  <c r="CQ32" i="8" s="1"/>
  <c r="CQ34" i="8" s="1"/>
  <c r="CI4" i="8"/>
  <c r="CI32" i="8" s="1"/>
  <c r="CI34" i="8" s="1"/>
  <c r="CA4" i="8"/>
  <c r="CA32" i="8" s="1"/>
  <c r="CA34" i="8" s="1"/>
  <c r="BS4" i="8"/>
  <c r="BS32" i="8" s="1"/>
  <c r="BS34" i="8" s="1"/>
  <c r="BK4" i="8"/>
  <c r="BK32" i="8" s="1"/>
  <c r="BK34" i="8" s="1"/>
  <c r="FN4" i="8"/>
  <c r="FN32" i="8" s="1"/>
  <c r="FN34" i="8" s="1"/>
  <c r="BL4" i="8"/>
  <c r="BL32" i="8" s="1"/>
  <c r="BL34" i="8" s="1"/>
  <c r="HS4" i="8"/>
  <c r="HS32" i="8" s="1"/>
  <c r="HS34" i="8" s="1"/>
  <c r="HK4" i="8"/>
  <c r="HK32" i="8" s="1"/>
  <c r="HK34" i="8" s="1"/>
  <c r="HC4" i="8"/>
  <c r="HC32" i="8" s="1"/>
  <c r="HC34" i="8" s="1"/>
  <c r="GU4" i="8"/>
  <c r="GU32" i="8" s="1"/>
  <c r="GU34" i="8" s="1"/>
  <c r="GM4" i="8"/>
  <c r="GM32" i="8" s="1"/>
  <c r="GM34" i="8" s="1"/>
  <c r="GE4" i="8"/>
  <c r="GE32" i="8" s="1"/>
  <c r="GE34" i="8" s="1"/>
  <c r="FW4" i="8"/>
  <c r="FW32" i="8" s="1"/>
  <c r="FW34" i="8" s="1"/>
  <c r="FO4" i="8"/>
  <c r="FO32" i="8" s="1"/>
  <c r="FO34" i="8" s="1"/>
  <c r="FG4" i="8"/>
  <c r="FG32" i="8" s="1"/>
  <c r="FG34" i="8" s="1"/>
  <c r="EY4" i="8"/>
  <c r="EY32" i="8" s="1"/>
  <c r="EY34" i="8" s="1"/>
  <c r="EQ4" i="8"/>
  <c r="EQ32" i="8" s="1"/>
  <c r="EQ34" i="8" s="1"/>
  <c r="EI4" i="8"/>
  <c r="EI32" i="8" s="1"/>
  <c r="EI34" i="8" s="1"/>
  <c r="EA4" i="8"/>
  <c r="EA32" i="8" s="1"/>
  <c r="EA34" i="8" s="1"/>
  <c r="DS4" i="8"/>
  <c r="DS32" i="8" s="1"/>
  <c r="DS34" i="8" s="1"/>
  <c r="DK4" i="8"/>
  <c r="DK32" i="8" s="1"/>
  <c r="DK34" i="8" s="1"/>
  <c r="DC4" i="8"/>
  <c r="DC32" i="8" s="1"/>
  <c r="DC34" i="8" s="1"/>
  <c r="CU4" i="8"/>
  <c r="CU32" i="8" s="1"/>
  <c r="CU34" i="8" s="1"/>
  <c r="CM4" i="8"/>
  <c r="CM32" i="8" s="1"/>
  <c r="CM34" i="8" s="1"/>
  <c r="CE4" i="8"/>
  <c r="CE32" i="8" s="1"/>
  <c r="CE34" i="8" s="1"/>
  <c r="BW4" i="8"/>
  <c r="BW32" i="8" s="1"/>
  <c r="BW34" i="8" s="1"/>
  <c r="BO4" i="8"/>
  <c r="BO32" i="8" s="1"/>
  <c r="BO34" i="8" s="1"/>
  <c r="BG4" i="8"/>
  <c r="BG32" i="8" s="1"/>
  <c r="BG34" i="8" s="1"/>
  <c r="HR4" i="8"/>
  <c r="HR32" i="8" s="1"/>
  <c r="HR34" i="8" s="1"/>
  <c r="HJ4" i="8"/>
  <c r="HJ32" i="8" s="1"/>
  <c r="HJ34" i="8" s="1"/>
  <c r="HB4" i="8"/>
  <c r="HB32" i="8" s="1"/>
  <c r="HB34" i="8" s="1"/>
  <c r="GL4" i="8"/>
  <c r="GL32" i="8" s="1"/>
  <c r="GL34" i="8" s="1"/>
  <c r="GD4" i="8"/>
  <c r="GD32" i="8" s="1"/>
  <c r="GD34" i="8" s="1"/>
  <c r="FV4" i="8"/>
  <c r="FV32" i="8" s="1"/>
  <c r="FV34" i="8" s="1"/>
  <c r="FF4" i="8"/>
  <c r="FF32" i="8" s="1"/>
  <c r="FF34" i="8" s="1"/>
  <c r="EX4" i="8"/>
  <c r="EX32" i="8" s="1"/>
  <c r="EX34" i="8" s="1"/>
  <c r="EP4" i="8"/>
  <c r="EP32" i="8" s="1"/>
  <c r="EP34" i="8" s="1"/>
  <c r="DZ4" i="8"/>
  <c r="DZ32" i="8" s="1"/>
  <c r="DZ34" i="8" s="1"/>
  <c r="DR4" i="8"/>
  <c r="DR32" i="8" s="1"/>
  <c r="DR34" i="8" s="1"/>
  <c r="DJ4" i="8"/>
  <c r="DJ32" i="8" s="1"/>
  <c r="DJ34" i="8" s="1"/>
  <c r="CT4" i="8"/>
  <c r="CT32" i="8" s="1"/>
  <c r="CT34" i="8" s="1"/>
  <c r="CL4" i="8"/>
  <c r="CL32" i="8" s="1"/>
  <c r="CL34" i="8" s="1"/>
  <c r="CD4" i="8"/>
  <c r="CD32" i="8" s="1"/>
  <c r="CD34" i="8" s="1"/>
  <c r="BV4" i="8"/>
  <c r="BV32" i="8" s="1"/>
  <c r="BV34" i="8" s="1"/>
  <c r="BN4" i="8"/>
  <c r="BN32" i="8" s="1"/>
  <c r="BN34" i="8" s="1"/>
  <c r="HP4" i="8"/>
  <c r="HP32" i="8" s="1"/>
  <c r="HP34" i="8" s="1"/>
  <c r="HH4" i="8"/>
  <c r="HH32" i="8" s="1"/>
  <c r="HH34" i="8" s="1"/>
  <c r="GZ4" i="8"/>
  <c r="GZ32" i="8" s="1"/>
  <c r="GZ34" i="8" s="1"/>
  <c r="GR4" i="8"/>
  <c r="GR32" i="8" s="1"/>
  <c r="GR34" i="8" s="1"/>
  <c r="GJ4" i="8"/>
  <c r="GJ32" i="8" s="1"/>
  <c r="GJ34" i="8" s="1"/>
  <c r="GB4" i="8"/>
  <c r="GB32" i="8" s="1"/>
  <c r="GB34" i="8" s="1"/>
  <c r="FT4" i="8"/>
  <c r="FT32" i="8" s="1"/>
  <c r="FT34" i="8" s="1"/>
  <c r="FL4" i="8"/>
  <c r="FL32" i="8" s="1"/>
  <c r="FL34" i="8" s="1"/>
  <c r="FD4" i="8"/>
  <c r="FD32" i="8" s="1"/>
  <c r="FD34" i="8" s="1"/>
  <c r="EV4" i="8"/>
  <c r="EV32" i="8" s="1"/>
  <c r="EV34" i="8" s="1"/>
  <c r="EF4" i="8"/>
  <c r="EF32" i="8" s="1"/>
  <c r="EF34" i="8" s="1"/>
  <c r="DX4" i="8"/>
  <c r="DX32" i="8" s="1"/>
  <c r="DX34" i="8" s="1"/>
  <c r="DP4" i="8"/>
  <c r="DP32" i="8" s="1"/>
  <c r="DP34" i="8" s="1"/>
  <c r="DH4" i="8"/>
  <c r="DH32" i="8" s="1"/>
  <c r="DH34" i="8" s="1"/>
  <c r="CZ4" i="8"/>
  <c r="CZ32" i="8" s="1"/>
  <c r="CZ34" i="8" s="1"/>
  <c r="CR4" i="8"/>
  <c r="CR32" i="8" s="1"/>
  <c r="CR34" i="8" s="1"/>
  <c r="CJ4" i="8"/>
  <c r="CJ32" i="8" s="1"/>
  <c r="CJ34" i="8" s="1"/>
  <c r="ED4" i="8"/>
  <c r="ED32" i="8" s="1"/>
  <c r="ED34" i="8" s="1"/>
  <c r="DV4" i="8"/>
  <c r="DV32" i="8" s="1"/>
  <c r="DV34" i="8" s="1"/>
  <c r="DN4" i="8"/>
  <c r="DN32" i="8" s="1"/>
  <c r="DN34" i="8" s="1"/>
  <c r="DF4" i="8"/>
  <c r="DF32" i="8" s="1"/>
  <c r="DF34" i="8" s="1"/>
  <c r="CX4" i="8"/>
  <c r="CX32" i="8" s="1"/>
  <c r="CX34" i="8" s="1"/>
  <c r="CP4" i="8"/>
  <c r="CP32" i="8" s="1"/>
  <c r="CP34" i="8" s="1"/>
  <c r="CH4" i="8"/>
  <c r="CH32" i="8" s="1"/>
  <c r="CH34" i="8" s="1"/>
  <c r="BZ4" i="8"/>
  <c r="BZ32" i="8" s="1"/>
  <c r="BZ34" i="8" s="1"/>
  <c r="BR4" i="8"/>
  <c r="BR32" i="8" s="1"/>
  <c r="BR34" i="8" s="1"/>
  <c r="BJ4" i="8"/>
  <c r="BJ32" i="8" s="1"/>
  <c r="BJ34" i="8" s="1"/>
  <c r="EC4" i="8"/>
  <c r="EC32" i="8" s="1"/>
  <c r="EC34" i="8" s="1"/>
  <c r="DU4" i="8"/>
  <c r="DU32" i="8" s="1"/>
  <c r="DU34" i="8" s="1"/>
  <c r="DM4" i="8"/>
  <c r="DM32" i="8" s="1"/>
  <c r="DM34" i="8" s="1"/>
  <c r="DE4" i="8"/>
  <c r="DE32" i="8" s="1"/>
  <c r="DE34" i="8" s="1"/>
  <c r="CW4" i="8"/>
  <c r="CW32" i="8" s="1"/>
  <c r="CW34" i="8" s="1"/>
  <c r="CO4" i="8"/>
  <c r="CO32" i="8" s="1"/>
  <c r="CO34" i="8" s="1"/>
  <c r="CG4" i="8"/>
  <c r="CG32" i="8" s="1"/>
  <c r="CG34" i="8" s="1"/>
  <c r="BY4" i="8"/>
  <c r="BY32" i="8" s="1"/>
  <c r="BY34" i="8" s="1"/>
  <c r="BQ4" i="8"/>
  <c r="BQ32" i="8" s="1"/>
  <c r="BQ34" i="8" s="1"/>
  <c r="BI4" i="8"/>
  <c r="BI32" i="8" s="1"/>
  <c r="BI34" i="8" s="1"/>
  <c r="HT4" i="8"/>
  <c r="HT32" i="8" s="1"/>
  <c r="HT34" i="8" s="1"/>
  <c r="HD4" i="8"/>
  <c r="HD32" i="8" s="1"/>
  <c r="HD34" i="8" s="1"/>
  <c r="GV4" i="8"/>
  <c r="GV32" i="8" s="1"/>
  <c r="GV34" i="8" s="1"/>
  <c r="GN4" i="8"/>
  <c r="GN32" i="8" s="1"/>
  <c r="GN34" i="8" s="1"/>
  <c r="GF4" i="8"/>
  <c r="GF32" i="8" s="1"/>
  <c r="GF34" i="8" s="1"/>
  <c r="FX4" i="8"/>
  <c r="FX32" i="8" s="1"/>
  <c r="FX34" i="8" s="1"/>
  <c r="FP4" i="8"/>
  <c r="FP32" i="8" s="1"/>
  <c r="FP34" i="8" s="1"/>
  <c r="EZ4" i="8"/>
  <c r="EZ32" i="8" s="1"/>
  <c r="EZ34" i="8" s="1"/>
  <c r="ER4" i="8"/>
  <c r="ER32" i="8" s="1"/>
  <c r="ER34" i="8" s="1"/>
  <c r="EJ4" i="8"/>
  <c r="EJ32" i="8" s="1"/>
  <c r="EJ34" i="8" s="1"/>
  <c r="EB4" i="8"/>
  <c r="EB32" i="8" s="1"/>
  <c r="EB34" i="8" s="1"/>
  <c r="DT4" i="8"/>
  <c r="DT32" i="8" s="1"/>
  <c r="DT34" i="8" s="1"/>
  <c r="DL4" i="8"/>
  <c r="DL32" i="8" s="1"/>
  <c r="DL34" i="8" s="1"/>
  <c r="DD4" i="8"/>
  <c r="DD32" i="8" s="1"/>
  <c r="DD34" i="8" s="1"/>
  <c r="CV4" i="8"/>
  <c r="CV32" i="8" s="1"/>
  <c r="CV34" i="8" s="1"/>
  <c r="CN4" i="8"/>
  <c r="CN32" i="8" s="1"/>
  <c r="CN34" i="8" s="1"/>
  <c r="CF4" i="8"/>
  <c r="CF32" i="8" s="1"/>
  <c r="CF34" i="8" s="1"/>
  <c r="BX4" i="8"/>
  <c r="BX32" i="8" s="1"/>
  <c r="BX34" i="8" s="1"/>
  <c r="BP4" i="8"/>
  <c r="BP32" i="8" s="1"/>
  <c r="BP34" i="8" s="1"/>
  <c r="BH4" i="8"/>
  <c r="BH32" i="8" s="1"/>
  <c r="BH34" i="8" s="1"/>
  <c r="HQ4" i="8"/>
  <c r="HQ32" i="8" s="1"/>
  <c r="HQ34" i="8" s="1"/>
  <c r="HI4" i="8"/>
  <c r="HI32" i="8" s="1"/>
  <c r="HI34" i="8" s="1"/>
  <c r="HA4" i="8"/>
  <c r="HA32" i="8" s="1"/>
  <c r="HA34" i="8" s="1"/>
  <c r="GS4" i="8"/>
  <c r="GS32" i="8" s="1"/>
  <c r="GS34" i="8" s="1"/>
  <c r="GK4" i="8"/>
  <c r="GK32" i="8" s="1"/>
  <c r="GK34" i="8" s="1"/>
  <c r="GC4" i="8"/>
  <c r="GC32" i="8" s="1"/>
  <c r="GC34" i="8" s="1"/>
  <c r="FU4" i="8"/>
  <c r="FU32" i="8" s="1"/>
  <c r="FU34" i="8" s="1"/>
  <c r="FM4" i="8"/>
  <c r="FM32" i="8" s="1"/>
  <c r="FM34" i="8" s="1"/>
  <c r="FE4" i="8"/>
  <c r="FE32" i="8" s="1"/>
  <c r="FE34" i="8" s="1"/>
  <c r="EW4" i="8"/>
  <c r="EW32" i="8" s="1"/>
  <c r="EW34" i="8" s="1"/>
  <c r="EO4" i="8"/>
  <c r="EO32" i="8" s="1"/>
  <c r="EO34" i="8" s="1"/>
  <c r="EG4" i="8"/>
  <c r="EG32" i="8" s="1"/>
  <c r="EG34" i="8" s="1"/>
  <c r="DY4" i="8"/>
  <c r="DY32" i="8" s="1"/>
  <c r="DY34" i="8" s="1"/>
  <c r="DQ4" i="8"/>
  <c r="DQ32" i="8" s="1"/>
  <c r="DQ34" i="8" s="1"/>
  <c r="DI4" i="8"/>
  <c r="DI32" i="8" s="1"/>
  <c r="DI34" i="8" s="1"/>
  <c r="DA4" i="8"/>
  <c r="DA32" i="8" s="1"/>
  <c r="DA34" i="8" s="1"/>
  <c r="CS4" i="8"/>
  <c r="CS32" i="8" s="1"/>
  <c r="CS34" i="8" s="1"/>
  <c r="CK4" i="8"/>
  <c r="CK32" i="8" s="1"/>
  <c r="CK34" i="8" s="1"/>
  <c r="CC4" i="8"/>
  <c r="CC32" i="8" s="1"/>
  <c r="CC34" i="8" s="1"/>
  <c r="BU4" i="8"/>
  <c r="BU32" i="8" s="1"/>
  <c r="BU34" i="8" s="1"/>
  <c r="BM4" i="8"/>
  <c r="BM32" i="8" s="1"/>
  <c r="BM34" i="8" s="1"/>
  <c r="FH4" i="8"/>
  <c r="FH32" i="8" s="1"/>
  <c r="FH34" i="8" s="1"/>
  <c r="HL4" i="8"/>
  <c r="HL32" i="8" s="1"/>
  <c r="HL34" i="8" s="1"/>
  <c r="EN4" i="8"/>
  <c r="EN32" i="8" s="1"/>
  <c r="EN34" i="8" s="1"/>
  <c r="EM4" i="8"/>
  <c r="EM32" i="8" s="1"/>
  <c r="EM34" i="8" s="1"/>
  <c r="HN4" i="8"/>
  <c r="HN32" i="8" s="1"/>
  <c r="HN34" i="8" s="1"/>
  <c r="HF4" i="8"/>
  <c r="HF32" i="8" s="1"/>
  <c r="HF34" i="8" s="1"/>
  <c r="GX4" i="8"/>
  <c r="GX32" i="8" s="1"/>
  <c r="GX34" i="8" s="1"/>
  <c r="GP4" i="8"/>
  <c r="GP32" i="8" s="1"/>
  <c r="GP34" i="8" s="1"/>
  <c r="GH4" i="8"/>
  <c r="GH32" i="8" s="1"/>
  <c r="GH34" i="8" s="1"/>
  <c r="FZ4" i="8"/>
  <c r="FZ32" i="8" s="1"/>
  <c r="FZ34" i="8" s="1"/>
  <c r="FR4" i="8"/>
  <c r="FR32" i="8" s="1"/>
  <c r="FR34" i="8" s="1"/>
  <c r="FJ4" i="8"/>
  <c r="FJ32" i="8" s="1"/>
  <c r="FJ34" i="8" s="1"/>
  <c r="FB4" i="8"/>
  <c r="FB32" i="8" s="1"/>
  <c r="FB34" i="8" s="1"/>
  <c r="ET4" i="8"/>
  <c r="ET32" i="8" s="1"/>
  <c r="ET34" i="8" s="1"/>
  <c r="HU4" i="8"/>
  <c r="HU32" i="8" s="1"/>
  <c r="HM4" i="8"/>
  <c r="HM32" i="8" s="1"/>
  <c r="HM34" i="8" s="1"/>
  <c r="HE4" i="8"/>
  <c r="HE32" i="8" s="1"/>
  <c r="HE34" i="8" s="1"/>
  <c r="GW4" i="8"/>
  <c r="GW32" i="8" s="1"/>
  <c r="GW34" i="8" s="1"/>
  <c r="GO4" i="8"/>
  <c r="GO32" i="8" s="1"/>
  <c r="GO34" i="8" s="1"/>
  <c r="GG4" i="8"/>
  <c r="GG32" i="8" s="1"/>
  <c r="GG34" i="8" s="1"/>
  <c r="FY4" i="8"/>
  <c r="FY32" i="8" s="1"/>
  <c r="FY34" i="8" s="1"/>
  <c r="FQ4" i="8"/>
  <c r="FQ32" i="8" s="1"/>
  <c r="FQ34" i="8" s="1"/>
  <c r="FI4" i="8"/>
  <c r="FI32" i="8" s="1"/>
  <c r="FI34" i="8" s="1"/>
  <c r="FA4" i="8"/>
  <c r="FA32" i="8" s="1"/>
  <c r="FA34" i="8" s="1"/>
  <c r="ES4" i="8"/>
  <c r="ES32" i="8" s="1"/>
  <c r="ES34" i="8" s="1"/>
  <c r="E29" i="8" l="1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EK8" i="8"/>
  <c r="EK4" i="8" s="1"/>
  <c r="EK32" i="8" s="1"/>
  <c r="EK34" i="8" s="1"/>
  <c r="EL8" i="8"/>
  <c r="EL4" i="8" s="1"/>
  <c r="EL32" i="8" s="1"/>
  <c r="EL34" i="8" s="1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AU4" i="8" l="1"/>
  <c r="AU32" i="8" s="1"/>
  <c r="AU34" i="8" s="1"/>
  <c r="BD4" i="8"/>
  <c r="BD32" i="8" s="1"/>
  <c r="BD34" i="8" s="1"/>
  <c r="AV4" i="8"/>
  <c r="AV32" i="8" s="1"/>
  <c r="AV34" i="8" s="1"/>
  <c r="HU34" i="8"/>
  <c r="BC4" i="8"/>
  <c r="BC32" i="8" s="1"/>
  <c r="BC34" i="8" s="1"/>
  <c r="BB4" i="8"/>
  <c r="BB32" i="8" s="1"/>
  <c r="BB34" i="8" s="1"/>
  <c r="BA4" i="8"/>
  <c r="BA32" i="8" s="1"/>
  <c r="BA34" i="8" s="1"/>
  <c r="BE4" i="8"/>
  <c r="BE32" i="8" s="1"/>
  <c r="BE34" i="8" s="1"/>
  <c r="AW4" i="8"/>
  <c r="AW32" i="8" s="1"/>
  <c r="AW34" i="8" s="1"/>
  <c r="BF4" i="8"/>
  <c r="BF32" i="8" s="1"/>
  <c r="BF34" i="8" s="1"/>
  <c r="AX4" i="8"/>
  <c r="AX32" i="8" s="1"/>
  <c r="AX34" i="8" s="1"/>
  <c r="AZ4" i="8"/>
  <c r="AZ32" i="8" s="1"/>
  <c r="AZ34" i="8" s="1"/>
  <c r="AY4" i="8"/>
  <c r="AY32" i="8" s="1"/>
  <c r="AY34" i="8" s="1"/>
  <c r="AC4" i="8"/>
  <c r="AC32" i="8" s="1"/>
  <c r="AC34" i="8" s="1"/>
  <c r="AT4" i="8"/>
  <c r="AT32" i="8" s="1"/>
  <c r="AT34" i="8" s="1"/>
  <c r="AS4" i="8"/>
  <c r="AS32" i="8" s="1"/>
  <c r="AS34" i="8" s="1"/>
  <c r="AR4" i="8"/>
  <c r="AR32" i="8" s="1"/>
  <c r="AR34" i="8" s="1"/>
  <c r="AQ4" i="8"/>
  <c r="AQ32" i="8" s="1"/>
  <c r="AQ34" i="8" s="1"/>
  <c r="AO4" i="8"/>
  <c r="AO32" i="8" s="1"/>
  <c r="AO34" i="8" s="1"/>
  <c r="AN4" i="8"/>
  <c r="AN32" i="8" s="1"/>
  <c r="AN34" i="8" s="1"/>
  <c r="AM4" i="8"/>
  <c r="AM32" i="8" s="1"/>
  <c r="AM34" i="8" s="1"/>
  <c r="AK4" i="8"/>
  <c r="AK32" i="8" s="1"/>
  <c r="AK34" i="8" s="1"/>
  <c r="AJ4" i="8"/>
  <c r="AJ32" i="8" s="1"/>
  <c r="AJ34" i="8" s="1"/>
  <c r="AI4" i="8"/>
  <c r="AI32" i="8" s="1"/>
  <c r="AI34" i="8" s="1"/>
  <c r="AL4" i="8"/>
  <c r="AL32" i="8" s="1"/>
  <c r="AL34" i="8" s="1"/>
  <c r="AP4" i="8"/>
  <c r="AP32" i="8" s="1"/>
  <c r="AP34" i="8" s="1"/>
  <c r="AG4" i="8"/>
  <c r="AG32" i="8" s="1"/>
  <c r="AG34" i="8" s="1"/>
  <c r="AH4" i="8"/>
  <c r="AH32" i="8" s="1"/>
  <c r="AH34" i="8" s="1"/>
  <c r="AF4" i="8"/>
  <c r="AF32" i="8" s="1"/>
  <c r="AF34" i="8" s="1"/>
  <c r="AE4" i="8"/>
  <c r="AE32" i="8" s="1"/>
  <c r="AE34" i="8" s="1"/>
  <c r="AD4" i="8"/>
  <c r="AD32" i="8" s="1"/>
  <c r="AD34" i="8" s="1"/>
  <c r="R4" i="8" l="1"/>
  <c r="R32" i="8" s="1"/>
  <c r="R34" i="8" s="1"/>
  <c r="S4" i="8"/>
  <c r="S32" i="8" s="1"/>
  <c r="S34" i="8" s="1"/>
  <c r="T4" i="8"/>
  <c r="T32" i="8" s="1"/>
  <c r="T34" i="8" s="1"/>
  <c r="U4" i="8"/>
  <c r="U32" i="8" s="1"/>
  <c r="U34" i="8" s="1"/>
  <c r="V4" i="8"/>
  <c r="V32" i="8" s="1"/>
  <c r="V34" i="8" s="1"/>
  <c r="W4" i="8"/>
  <c r="W32" i="8" s="1"/>
  <c r="W34" i="8" s="1"/>
  <c r="X4" i="8"/>
  <c r="X32" i="8" s="1"/>
  <c r="X34" i="8" s="1"/>
  <c r="Y4" i="8"/>
  <c r="Y32" i="8" s="1"/>
  <c r="Y34" i="8" s="1"/>
  <c r="Z4" i="8"/>
  <c r="Z32" i="8" s="1"/>
  <c r="Z34" i="8" s="1"/>
  <c r="AA4" i="8"/>
  <c r="AA32" i="8" s="1"/>
  <c r="AA34" i="8" s="1"/>
  <c r="AB4" i="8"/>
  <c r="AB32" i="8" s="1"/>
  <c r="AB34" i="8" s="1"/>
  <c r="B18" i="8" l="1"/>
  <c r="C5" i="8"/>
  <c r="D5" i="8"/>
  <c r="B5" i="8"/>
  <c r="D29" i="8"/>
  <c r="C29" i="8"/>
  <c r="B29" i="8"/>
  <c r="D26" i="8"/>
  <c r="C26" i="8"/>
  <c r="B26" i="8"/>
  <c r="D23" i="8"/>
  <c r="C23" i="8"/>
  <c r="B23" i="8"/>
  <c r="D18" i="8"/>
  <c r="C18" i="8"/>
  <c r="D11" i="8"/>
  <c r="C11" i="8"/>
  <c r="B11" i="8"/>
  <c r="D8" i="8"/>
  <c r="C8" i="8"/>
  <c r="B8" i="8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O5" i="7" l="1"/>
  <c r="O33" i="7" s="1"/>
  <c r="O35" i="7" s="1"/>
  <c r="P5" i="7"/>
  <c r="H5" i="7"/>
  <c r="H33" i="7" s="1"/>
  <c r="H35" i="7" s="1"/>
  <c r="F5" i="7"/>
  <c r="F33" i="7" s="1"/>
  <c r="F35" i="7" s="1"/>
  <c r="G5" i="7"/>
  <c r="G33" i="7" s="1"/>
  <c r="G35" i="7" s="1"/>
  <c r="I5" i="7"/>
  <c r="I33" i="7" s="1"/>
  <c r="I35" i="7" s="1"/>
  <c r="Q5" i="7"/>
  <c r="Q33" i="7" s="1"/>
  <c r="Q35" i="7" s="1"/>
  <c r="B5" i="7"/>
  <c r="B33" i="7" s="1"/>
  <c r="B35" i="7" s="1"/>
  <c r="O4" i="8"/>
  <c r="O32" i="8" s="1"/>
  <c r="O34" i="8" s="1"/>
  <c r="H4" i="8"/>
  <c r="H32" i="8" s="1"/>
  <c r="H34" i="8" s="1"/>
  <c r="G4" i="8"/>
  <c r="G32" i="8" s="1"/>
  <c r="G34" i="8" s="1"/>
  <c r="P4" i="8"/>
  <c r="P32" i="8" s="1"/>
  <c r="P34" i="8" s="1"/>
  <c r="D4" i="8"/>
  <c r="D32" i="8" s="1"/>
  <c r="D34" i="8" s="1"/>
  <c r="L4" i="8"/>
  <c r="L32" i="8" s="1"/>
  <c r="L34" i="8" s="1"/>
  <c r="I4" i="8"/>
  <c r="I32" i="8" s="1"/>
  <c r="I34" i="8" s="1"/>
  <c r="Q4" i="8"/>
  <c r="Q32" i="8" s="1"/>
  <c r="Q34" i="8" s="1"/>
  <c r="E4" i="8"/>
  <c r="E32" i="8" s="1"/>
  <c r="E34" i="8" s="1"/>
  <c r="M4" i="8"/>
  <c r="M32" i="8" s="1"/>
  <c r="M34" i="8" s="1"/>
  <c r="B4" i="8"/>
  <c r="B32" i="8" s="1"/>
  <c r="B34" i="8" s="1"/>
  <c r="J4" i="8"/>
  <c r="J32" i="8" s="1"/>
  <c r="J34" i="8" s="1"/>
  <c r="F4" i="8"/>
  <c r="F32" i="8" s="1"/>
  <c r="F34" i="8" s="1"/>
  <c r="N4" i="8"/>
  <c r="N32" i="8" s="1"/>
  <c r="N34" i="8" s="1"/>
  <c r="C4" i="8"/>
  <c r="C32" i="8" s="1"/>
  <c r="C34" i="8" s="1"/>
  <c r="K4" i="8"/>
  <c r="K32" i="8" s="1"/>
  <c r="K34" i="8" s="1"/>
  <c r="P33" i="7"/>
  <c r="P35" i="7" s="1"/>
  <c r="J5" i="7"/>
  <c r="J33" i="7" s="1"/>
  <c r="J35" i="7" s="1"/>
  <c r="R5" i="7"/>
  <c r="R33" i="7" s="1"/>
  <c r="R35" i="7" s="1"/>
  <c r="C5" i="7"/>
  <c r="C33" i="7" s="1"/>
  <c r="C35" i="7" s="1"/>
  <c r="D5" i="7"/>
  <c r="D33" i="7" s="1"/>
  <c r="D35" i="7" s="1"/>
  <c r="L5" i="7"/>
  <c r="L33" i="7" s="1"/>
  <c r="L35" i="7" s="1"/>
  <c r="T5" i="7"/>
  <c r="T33" i="7" s="1"/>
  <c r="T35" i="7" s="1"/>
  <c r="E5" i="7"/>
  <c r="E33" i="7" s="1"/>
  <c r="E35" i="7" s="1"/>
  <c r="M5" i="7"/>
  <c r="M33" i="7" s="1"/>
  <c r="M35" i="7" s="1"/>
  <c r="N5" i="7"/>
  <c r="N33" i="7" s="1"/>
  <c r="N35" i="7" s="1"/>
  <c r="S5" i="7"/>
  <c r="S33" i="7" s="1"/>
  <c r="S35" i="7" s="1"/>
  <c r="K5" i="7"/>
  <c r="K33" i="7" s="1"/>
  <c r="K35" i="7" s="1"/>
  <c r="V5" i="4" l="1"/>
  <c r="V10" i="4"/>
  <c r="V11" i="4"/>
  <c r="V13" i="4"/>
  <c r="V14" i="4"/>
  <c r="V15" i="4"/>
  <c r="V8" i="4"/>
  <c r="U5" i="4"/>
  <c r="U10" i="4"/>
  <c r="U11" i="4"/>
  <c r="U8" i="4"/>
  <c r="U12" i="4"/>
  <c r="U13" i="4"/>
  <c r="U14" i="4"/>
  <c r="U15" i="4"/>
  <c r="T5" i="4"/>
  <c r="T6" i="4"/>
  <c r="T10" i="4"/>
  <c r="T11" i="4"/>
  <c r="T12" i="4"/>
  <c r="T13" i="4"/>
  <c r="T14" i="4"/>
  <c r="T15" i="4"/>
  <c r="T8" i="4"/>
  <c r="T9" i="4"/>
  <c r="T4" i="4"/>
  <c r="K5" i="4"/>
  <c r="K8" i="4"/>
  <c r="K17" i="4"/>
  <c r="K16" i="4"/>
  <c r="K15" i="4"/>
  <c r="K14" i="4"/>
  <c r="K13" i="4"/>
  <c r="K12" i="4"/>
  <c r="K11" i="4"/>
  <c r="K10" i="4"/>
  <c r="K9" i="4"/>
  <c r="K7" i="4"/>
  <c r="K6" i="4"/>
  <c r="K4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I17" i="4"/>
  <c r="I16" i="4"/>
  <c r="I15" i="4"/>
  <c r="I12" i="4"/>
  <c r="I11" i="4"/>
  <c r="I10" i="4"/>
  <c r="I9" i="4"/>
  <c r="I8" i="4"/>
  <c r="I7" i="4"/>
  <c r="I6" i="4"/>
  <c r="I5" i="4"/>
  <c r="I4" i="4"/>
  <c r="H17" i="4"/>
  <c r="H16" i="4"/>
  <c r="H15" i="4"/>
  <c r="H12" i="4"/>
  <c r="H11" i="4"/>
  <c r="H10" i="4"/>
  <c r="H9" i="4"/>
  <c r="H8" i="4"/>
  <c r="H7" i="4"/>
  <c r="H6" i="4"/>
  <c r="H5" i="4"/>
  <c r="H4" i="4"/>
  <c r="G17" i="4"/>
  <c r="G16" i="4"/>
  <c r="G15" i="4"/>
  <c r="G12" i="4"/>
  <c r="G11" i="4"/>
  <c r="G10" i="4"/>
  <c r="G9" i="4"/>
  <c r="G8" i="4"/>
  <c r="G7" i="4"/>
  <c r="G6" i="4"/>
  <c r="G5" i="4"/>
  <c r="G13" i="4"/>
  <c r="G14" i="4"/>
  <c r="G4" i="4"/>
  <c r="I14" i="4"/>
  <c r="I13" i="4"/>
  <c r="H14" i="4"/>
  <c r="H13" i="4"/>
  <c r="E8" i="4"/>
  <c r="F8" i="4"/>
  <c r="F11" i="4"/>
  <c r="F17" i="4"/>
  <c r="F16" i="4"/>
  <c r="F15" i="4"/>
  <c r="F14" i="4"/>
  <c r="F13" i="4"/>
  <c r="F12" i="4"/>
  <c r="F10" i="4"/>
  <c r="F9" i="4"/>
  <c r="F7" i="4"/>
  <c r="F6" i="4"/>
  <c r="F5" i="4"/>
  <c r="F4" i="4"/>
  <c r="E17" i="4"/>
  <c r="E16" i="4"/>
  <c r="E13" i="4"/>
  <c r="E14" i="4"/>
  <c r="E15" i="4"/>
  <c r="E12" i="4"/>
  <c r="E11" i="4"/>
  <c r="E10" i="4"/>
  <c r="E9" i="4"/>
  <c r="E7" i="4"/>
  <c r="E6" i="4"/>
  <c r="E5" i="4"/>
  <c r="E4" i="4"/>
  <c r="D8" i="4"/>
  <c r="D9" i="4"/>
  <c r="D10" i="4"/>
  <c r="D11" i="4"/>
  <c r="D12" i="4"/>
  <c r="D15" i="4"/>
  <c r="D16" i="4"/>
  <c r="D17" i="4"/>
  <c r="D7" i="4"/>
  <c r="D13" i="4"/>
  <c r="D14" i="4"/>
  <c r="D6" i="4"/>
  <c r="D5" i="4"/>
  <c r="D4" i="4"/>
  <c r="L4" i="4"/>
  <c r="L15" i="4"/>
  <c r="S15" i="4"/>
  <c r="S12" i="4"/>
  <c r="S9" i="4"/>
  <c r="S10" i="4"/>
  <c r="S11" i="4"/>
  <c r="S8" i="4"/>
  <c r="S6" i="4"/>
  <c r="S5" i="4"/>
  <c r="R15" i="4"/>
  <c r="R14" i="4"/>
  <c r="R12" i="4" s="1"/>
  <c r="R8" i="4"/>
  <c r="R9" i="4"/>
  <c r="R10" i="4"/>
  <c r="R11" i="4"/>
  <c r="R5" i="4"/>
  <c r="R6" i="4"/>
  <c r="R7" i="4"/>
  <c r="R4" i="4"/>
  <c r="S14" i="4"/>
  <c r="O4" i="4"/>
  <c r="O7" i="4"/>
  <c r="O12" i="4"/>
  <c r="O5" i="4"/>
  <c r="O6" i="4"/>
  <c r="O8" i="4"/>
  <c r="O9" i="4"/>
  <c r="O10" i="4"/>
  <c r="O11" i="4"/>
  <c r="O13" i="4"/>
  <c r="O14" i="4"/>
  <c r="O15" i="4"/>
  <c r="M4" i="4"/>
  <c r="N4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L17" i="4"/>
  <c r="L16" i="4"/>
  <c r="L14" i="4"/>
  <c r="L13" i="4"/>
  <c r="L12" i="4"/>
  <c r="L11" i="4"/>
  <c r="L10" i="4"/>
  <c r="L9" i="4"/>
  <c r="L8" i="4"/>
  <c r="L7" i="4"/>
  <c r="L6" i="4"/>
  <c r="L5" i="4"/>
  <c r="R18" i="4"/>
  <c r="P5" i="4"/>
  <c r="P6" i="4"/>
  <c r="P7" i="4"/>
  <c r="P8" i="4"/>
  <c r="P9" i="4"/>
  <c r="P10" i="4"/>
  <c r="P11" i="4"/>
  <c r="P12" i="4"/>
  <c r="P13" i="4"/>
  <c r="P14" i="4"/>
  <c r="P15" i="4"/>
  <c r="P4" i="4"/>
  <c r="N17" i="4"/>
  <c r="V12" i="4"/>
  <c r="U7" i="4" l="1"/>
  <c r="U9" i="4"/>
  <c r="U6" i="4"/>
  <c r="V6" i="4"/>
  <c r="V7" i="4"/>
  <c r="V9" i="4"/>
  <c r="R17" i="4"/>
  <c r="O16" i="4"/>
  <c r="V4" i="4"/>
  <c r="U4" i="4"/>
  <c r="S17" i="4"/>
  <c r="S4" i="4"/>
  <c r="W11" i="4"/>
  <c r="S7" i="4"/>
  <c r="W8" i="4"/>
  <c r="W14" i="4"/>
  <c r="W5" i="4"/>
  <c r="W12" i="4"/>
  <c r="W13" i="4"/>
  <c r="W10" i="4"/>
  <c r="W15" i="4"/>
  <c r="W7" i="4" l="1"/>
  <c r="U17" i="4"/>
  <c r="W9" i="4"/>
  <c r="W6" i="4"/>
  <c r="O17" i="4"/>
  <c r="V16" i="4"/>
  <c r="P16" i="4"/>
  <c r="R16" i="4"/>
  <c r="T16" i="4"/>
  <c r="T17" i="4"/>
  <c r="T7" i="4"/>
  <c r="W4" i="4"/>
  <c r="S16" i="4"/>
  <c r="U16" i="4" l="1"/>
  <c r="W16" i="4" s="1"/>
  <c r="V17" i="4"/>
  <c r="W17" i="4" s="1"/>
</calcChain>
</file>

<file path=xl/sharedStrings.xml><?xml version="1.0" encoding="utf-8"?>
<sst xmlns="http://schemas.openxmlformats.org/spreadsheetml/2006/main" count="218" uniqueCount="183">
  <si>
    <t>ณ 30 มิ.ย. 49</t>
  </si>
  <si>
    <t>ณ 31 ก.ค. 49</t>
  </si>
  <si>
    <t>ณ 31 ส.ค. 49</t>
  </si>
  <si>
    <t>ณ 30 ก.ย. 49</t>
  </si>
  <si>
    <t>ณ 31 ต.ค. 49</t>
  </si>
  <si>
    <t>ณ 30 พ.ย. 49</t>
  </si>
  <si>
    <t>ณ 31 ธ.ค. 49</t>
  </si>
  <si>
    <t>ณ 31 ม.ค. 50</t>
  </si>
  <si>
    <t>ณ 28 ก.พ. 50</t>
  </si>
  <si>
    <t>ณ 31 มี.ค. 50</t>
  </si>
  <si>
    <t>ณ 30 เม.ย. 50</t>
  </si>
  <si>
    <t>30 ก.ย. 48</t>
  </si>
  <si>
    <t>30 ก.ย. 49</t>
  </si>
  <si>
    <t>ณ 31 พ.ค. 50</t>
  </si>
  <si>
    <t>ณ 30 มิ.ย. 50</t>
  </si>
  <si>
    <t>ณ 30 ก.ค. 50</t>
  </si>
  <si>
    <t>ณ 31 ส.ค. 50</t>
  </si>
  <si>
    <t>ณ 30 ก.ย. 50</t>
  </si>
  <si>
    <t>ณ 31 ต.ค. 50</t>
  </si>
  <si>
    <t>ณ 30 พ.ย. 50</t>
  </si>
  <si>
    <t>ณ 31 ธ.ค. 50</t>
  </si>
  <si>
    <t>ณ 31 ม.ค. 51</t>
  </si>
  <si>
    <t>ณ 29 ก.พ.  51</t>
  </si>
  <si>
    <t>ณ 31 มี.ค.  51</t>
  </si>
  <si>
    <t>หนี้สาธารณะคงค้าง</t>
  </si>
  <si>
    <r>
      <t>หน่วย</t>
    </r>
    <r>
      <rPr>
        <sz val="16"/>
        <rFont val="Angsana New"/>
        <family val="1"/>
      </rPr>
      <t xml:space="preserve">: </t>
    </r>
    <r>
      <rPr>
        <sz val="12"/>
        <rFont val="Angsana New"/>
        <family val="1"/>
      </rPr>
      <t>ล้านบาท</t>
    </r>
  </si>
  <si>
    <t>1. รวมหนี้ที่รัฐบาลกู้ตรง</t>
  </si>
  <si>
    <t xml:space="preserve">     หนี้รัฐบาลกู้ตรง-ต่างประเทศ</t>
  </si>
  <si>
    <t xml:space="preserve">     หนี้รัฐบาลกู้ตรง-ในประเทศ</t>
  </si>
  <si>
    <t>2. รวมหนี้ของรัฐวิสาหกิจ</t>
  </si>
  <si>
    <t xml:space="preserve">    หนี้ที่รัฐบาลค้ำประกัน-ต่างประเทศ</t>
  </si>
  <si>
    <t xml:space="preserve">    หนี้ที่รัฐบาลค้ำประกัน-ในประเทศ</t>
  </si>
  <si>
    <t xml:space="preserve">    หนี้ที่รัฐบาลไม่ค้ำประกัน-ต่างประเทศ</t>
  </si>
  <si>
    <t xml:space="preserve">    หนี้ที่รัฐบาลไม่ค้ำประกัน-ในประเทศ</t>
  </si>
  <si>
    <t>3. หนี้ของหน่วยงานภาครัฐอื่น</t>
  </si>
  <si>
    <t xml:space="preserve">    กองทุนหมู่บ้านและชุมชนเมืองแห่งชาติ</t>
  </si>
  <si>
    <t xml:space="preserve">    สถาบันบริหารกองทุนพลังงาน</t>
  </si>
  <si>
    <t>4. หนี้กองทุนเพื่อการฟื้นฟูฯ</t>
  </si>
  <si>
    <t>5. ยอดหนี้สาธารณะคงค้างรวม  (1+2+3+4)</t>
  </si>
  <si>
    <t>6. หนี้สาธารณะคงค้างรวมต่อ GDP (%)</t>
  </si>
  <si>
    <t>7. หนี้คงค้างที่เป็นภาระงบประมาณต่อ GDP (%)</t>
  </si>
  <si>
    <t>ณ 30 เม.ย.  51</t>
  </si>
  <si>
    <t>ณ 31 พ.ค.  51</t>
  </si>
  <si>
    <t>ณ 30 มิ.ย.  51</t>
  </si>
  <si>
    <t>ณ 31 ก.ค. 51</t>
  </si>
  <si>
    <t>ณ 31 ส.ค. 51</t>
  </si>
  <si>
    <t>ณ 30 ก.ย. 50</t>
  </si>
  <si>
    <t>ณ 30 ก.ย. 51</t>
  </si>
  <si>
    <t>ณ 30 ก.ย. 47</t>
  </si>
  <si>
    <t>ณ 30 ก.ย. 48</t>
  </si>
  <si>
    <t>ณ 30 ก.ย. 49</t>
  </si>
  <si>
    <t>เปรียบเทียบปีงบประมาณ 2551</t>
  </si>
  <si>
    <t>ณ 31 ต.ค. 51</t>
  </si>
  <si>
    <t>ณ 30 พ.ย. 51</t>
  </si>
  <si>
    <t>ณ 31 ธ.ค. 51</t>
  </si>
  <si>
    <t>ณ 31 ม.ค. 52</t>
  </si>
  <si>
    <t>ณ 28 ก.พ. 52</t>
  </si>
  <si>
    <t>ณ 31 มี.ค. 52</t>
  </si>
  <si>
    <t>ณ 30 เม.ย. 52</t>
  </si>
  <si>
    <t>ณ 31 พ.ค. 52</t>
  </si>
  <si>
    <t>ณ 30 มิ.ย. 52</t>
  </si>
  <si>
    <t>ณ 31 ก.ค. 52</t>
  </si>
  <si>
    <t>ณ 31 ส.ค. 52</t>
  </si>
  <si>
    <t>ณ 30 ก.ย. 52</t>
  </si>
  <si>
    <t>ณ 30 ก.ย. 53</t>
  </si>
  <si>
    <t>ณ 30 ก.ย. 39</t>
  </si>
  <si>
    <t>ณ 30 ก.ย. 40</t>
  </si>
  <si>
    <t>ณ 30 ก.ย. 41</t>
  </si>
  <si>
    <t>ณ 30 ก.ย. 42</t>
  </si>
  <si>
    <t>ณ 30 ก.ย. 43</t>
  </si>
  <si>
    <t>ณ 30 ก.ย. 44</t>
  </si>
  <si>
    <t>ณ 30 ก.ย. 45</t>
  </si>
  <si>
    <t>ณ 30 ก.ย. 46</t>
  </si>
  <si>
    <t>ณ 30 ก.ย. 54</t>
  </si>
  <si>
    <t>30 ก.ย. 54</t>
  </si>
  <si>
    <t>ณ 30 ก.ย. 55</t>
  </si>
  <si>
    <t>30 ก.ย. 55</t>
  </si>
  <si>
    <t>ณ 30 ก.ย. 56</t>
  </si>
  <si>
    <t>30 ก.ย. 50</t>
  </si>
  <si>
    <t>30 ก.ย. 51</t>
  </si>
  <si>
    <t>30 ก.ย. 52</t>
  </si>
  <si>
    <t>30 ก.ย. 53</t>
  </si>
  <si>
    <t>30 ก.ย. 56</t>
  </si>
  <si>
    <t>30 ก.ย. 57</t>
  </si>
  <si>
    <t>หน่วย: ล้านบาท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</si>
  <si>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</si>
  <si>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</si>
  <si>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</si>
  <si>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</si>
  <si>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</si>
  <si>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</si>
  <si>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</si>
  <si>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</si>
  <si>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</si>
  <si>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</si>
  <si>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</si>
  <si>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</si>
  <si>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 xml:space="preserve"> 2561 </t>
  </si>
  <si>
    <t xml:space="preserve">2562          </t>
  </si>
  <si>
    <t>2563</t>
  </si>
  <si>
    <t xml:space="preserve">  2564</t>
  </si>
  <si>
    <t xml:space="preserve">2565           </t>
  </si>
  <si>
    <t>2566</t>
  </si>
  <si>
    <t>1.หนี้ของรัฐบาล (1.1+1.2+1.3)</t>
  </si>
  <si>
    <t xml:space="preserve">    1.1 หนี้รัฐบาลกู้โดยตรง</t>
  </si>
  <si>
    <t xml:space="preserve">        หนี้ที่รัฐบาลกู้โดยตรง-ต่างประเทศ</t>
  </si>
  <si>
    <t xml:space="preserve">        หนี้ที่รัฐบาลกู้โดยตรง-ในประเทศ</t>
  </si>
  <si>
    <t xml:space="preserve">    1.2 หนี้ที่รัฐบาลกู้เพื่อชดใช้ความเสียหายให้แก่กองทุนเพื่อการฟื้นฟูฯ</t>
  </si>
  <si>
    <t xml:space="preserve">       FIDF 1</t>
  </si>
  <si>
    <t xml:space="preserve">    1.3 หนี้เงินกู้ล่วงหน้าเพื่อปรับโครงสร้างหนี้</t>
  </si>
  <si>
    <t xml:space="preserve">         หนี้เงินกู้เพื่อชดเชยการขาดดุลงบประมาณ</t>
  </si>
  <si>
    <t xml:space="preserve">         หนี้เงินกู้เพื่อชดใช้ความเสียหายให้แก่กองทุนเพื่อการฟื้นฟูฯ FIDF</t>
  </si>
  <si>
    <t>2.หนี้ของรัฐวิสาหกิจ (2.1+2.2+2.3+2.4)</t>
  </si>
  <si>
    <t xml:space="preserve">    2.1 หนี้ที่รัฐบาลค้ำประกัน-ต่างประเทศ</t>
  </si>
  <si>
    <t xml:space="preserve">    2.2 หนี้ที่รัฐบาลค้ำประกัน-ในประเทศ</t>
  </si>
  <si>
    <t xml:space="preserve">    2.3 หนี้ที่รัฐบาลไม่ค้ำประกัน-ต่างประเทศ</t>
  </si>
  <si>
    <t>119,084.67</t>
  </si>
  <si>
    <t xml:space="preserve">    2.4 หนี้ที่รัฐบาลไม่ค้ำประกัน-ในประเทศ</t>
  </si>
  <si>
    <t>270,112.26</t>
  </si>
  <si>
    <t>3. หนี้รัฐวิสาหกิจที่ทำธุรกิจในภาคการเงินฯ (รัฐบาลค้ำประกัน) (3.1+3.2)</t>
  </si>
  <si>
    <t xml:space="preserve">    3.1 หนี้ต่างประเทศ</t>
  </si>
  <si>
    <t xml:space="preserve">    3.2 หนี้ในประเทศ</t>
  </si>
  <si>
    <t>4. หนี้กองทุนเพื่อการฟื้นฟูฯ FIDF (4.1+4.2)</t>
  </si>
  <si>
    <t xml:space="preserve">   4.1 หนี้ที่รัฐบาลค้ำประกัน</t>
  </si>
  <si>
    <t xml:space="preserve">   4.2 หนี้ที่รัฐบาลไม่ค้ำประกัน</t>
  </si>
  <si>
    <t>273,515.17</t>
  </si>
  <si>
    <t>5. หนื้หน่วยงานของรัฐ (5.1+5.2)</t>
  </si>
  <si>
    <t xml:space="preserve">   5.1 หนี้ที่รัฐบาลค้ำประกัน</t>
  </si>
  <si>
    <t>29,326.83</t>
  </si>
  <si>
    <t xml:space="preserve">   5.2 หนี้ที่รัฐบาลไม่ค้ำประกัน</t>
  </si>
  <si>
    <t>51,101.67</t>
  </si>
  <si>
    <t>6.ยอดหนี้สาธารณะคงค้างรวม (1+2+3+4+5)</t>
  </si>
  <si>
    <t>ประมาณการ GDP (ล้านบาท)</t>
  </si>
  <si>
    <t>หนี้สาธารณะคงค้างรวมต่อ GDP (%)</t>
  </si>
  <si>
    <t>อัตราแลกเปลี่ยน (บาท)</t>
  </si>
  <si>
    <r>
      <rPr>
        <b/>
        <sz val="16"/>
        <color theme="1"/>
        <rFont val="TH SarabunPSK"/>
        <family val="2"/>
      </rPr>
      <t xml:space="preserve">ที่มา : </t>
    </r>
    <r>
      <rPr>
        <sz val="16"/>
        <color theme="1"/>
        <rFont val="TH SarabunPSK"/>
        <family val="2"/>
      </rPr>
      <t>สำนักงานบริหารหนี้สาธารณะ</t>
    </r>
  </si>
  <si>
    <r>
      <rPr>
        <b/>
        <sz val="16"/>
        <color theme="1"/>
        <rFont val="TH SarabunPSK"/>
        <family val="2"/>
      </rPr>
      <t>จัดทำโดย :</t>
    </r>
    <r>
      <rPr>
        <sz val="16"/>
        <color theme="1"/>
        <rFont val="TH SarabunPSK"/>
        <family val="2"/>
      </rPr>
      <t>กองนโยบายการคลัง สำนักงานเศรษฐกิจการคลัง</t>
    </r>
  </si>
  <si>
    <t>30 ก.ย. 58</t>
  </si>
  <si>
    <t>30 ก.ย. 59</t>
  </si>
  <si>
    <t>30 ก.ย. 60</t>
  </si>
  <si>
    <t>30 ก.ย. 61</t>
  </si>
  <si>
    <t>30 ก.ย. 62</t>
  </si>
  <si>
    <t>30 ก.ย. 63</t>
  </si>
  <si>
    <t>30 ก.ย. 64</t>
  </si>
  <si>
    <t>30 ก.ย. 65</t>
  </si>
  <si>
    <t>30 ก.ย. 66</t>
  </si>
  <si>
    <t>2548</t>
  </si>
  <si>
    <t>หนี้สาธารณะคงค้างประจำปีประมาณ 2548 - 2566</t>
  </si>
  <si>
    <t xml:space="preserve">         หนี้เงินกู้เพื่อฟื้นฟูและเสริมสร้างความมั่นคงทางเศรษฐกิจ</t>
  </si>
  <si>
    <t xml:space="preserve">         หนี้เงินกู้เพื่อการพัฒนาระบบบริหารจัดการทรัพยากรน้ำและระบบขนส่งทางถนนระยะเร่งด่วน</t>
  </si>
  <si>
    <t>ณ 30 ม.ค. 48</t>
  </si>
  <si>
    <t>ณ 28 ก.พ. 48</t>
  </si>
  <si>
    <t>ณ 31 มี.ค. 49</t>
  </si>
  <si>
    <t>ณ 31 มี.ค. 48</t>
  </si>
  <si>
    <t>ณ 30 เม.ย. 48</t>
  </si>
  <si>
    <t>ณ 31 พ.ค. 48</t>
  </si>
  <si>
    <t>ณ 30 มิ.ย. 48</t>
  </si>
  <si>
    <r>
      <t>หมายเหตุ</t>
    </r>
    <r>
      <rPr>
        <sz val="14"/>
        <rFont val="TH SarabunPSK"/>
        <family val="2"/>
      </rPr>
      <t xml:space="preserve"> * หน่วยงานภาครัฐอื่น ได้แก่ สำนักงานคณะกรรมการกองทุนหมู่บ้าน  และชุมชนเมืองแห่งชาติ  และสถาบันบริหารกองทุนพลังงาน          </t>
    </r>
  </si>
  <si>
    <r>
      <t>ที่มา</t>
    </r>
    <r>
      <rPr>
        <sz val="14"/>
        <rFont val="TH SarabunPSK"/>
        <family val="2"/>
      </rPr>
      <t> : สำนักงานบริหารหนี้สาธารณะ      </t>
    </r>
  </si>
  <si>
    <t xml:space="preserve">            *** สบน เปลี่ยนวิธีคำนวณ GDP โดยใช้ GDP ปีก่อนตามสัดส่วนจำนวนเดือนในปีก่อน รวมกับ GDP ปีปัจจุบันตามสัดส่วนจำนวนเดือนตั้งแต่ต้นปีปฏิทินถึงเดือนปัจจุบัน </t>
  </si>
  <si>
    <t>ณ 31 ก.ค. 48</t>
  </si>
  <si>
    <t>ณ 31 ส.ค. 48</t>
  </si>
  <si>
    <t>ณ 31 ต.ค. 48</t>
  </si>
  <si>
    <t>ณ 30 พ.ย. 48</t>
  </si>
  <si>
    <t>ณ 31 ธ.ค. 48</t>
  </si>
  <si>
    <t>ณ 31 ม.ค. 49</t>
  </si>
  <si>
    <t>ณ 28 ก.พ. 49</t>
  </si>
  <si>
    <t>ณ 30 เม.ย 49</t>
  </si>
  <si>
    <t>ณ 31 พ.ค. 49</t>
  </si>
  <si>
    <t xml:space="preserve">             ** สบน เปลี่ยนวิธีคำนวณหนี้สาธารณะโดยเพิ่มหนี้สถาบันการเงินที่รัฐบาลค้ำประกันเข้ามาด้วย เริ่มเดือน ธ.ค. 2550</t>
  </si>
  <si>
    <t>ณ 29 ก.พ. 67</t>
  </si>
  <si>
    <t xml:space="preserve">         หนี้เงินกู้ภายใต้ พ.ร.ก. COVID-19 พ.ศ. 2563</t>
  </si>
  <si>
    <t xml:space="preserve">         หนี้เงินกู้ภายใต้ พ.ร.ก. COVID-19 พ.ศ. 2564</t>
  </si>
  <si>
    <t>ณ 31 มี.ค. 67</t>
  </si>
  <si>
    <t>2567</t>
  </si>
  <si>
    <t xml:space="preserve">       FIDF 3</t>
  </si>
  <si>
    <t>30 ก.ย. 67</t>
  </si>
  <si>
    <t>หนี้สาธารณะคงค้างประจำปีประมาณ 2548 - 2568 (รายเดือน)</t>
  </si>
  <si>
    <t>2568</t>
  </si>
  <si>
    <t>30 ก.ย. 68</t>
  </si>
  <si>
    <t xml:space="preserve">         เงินกู้ภายใต้ พ.ร.ก. COVID-19 พ.ศ. 2563</t>
  </si>
  <si>
    <t xml:space="preserve">         เงินกู้ภายใต้ พ.ร.ก. COVID-19 พ.ศ. 2564</t>
  </si>
  <si>
    <t>7070.45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</si>
</sst>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0.0"/>
    <numFmt numFmtId="167" formatCode="_-* #,##0.0_-;\-* #,##0.0_-;_-* &quot;-&quot;??_-;_-@_-"/>
    <numFmt numFmtId="168" formatCode="\ณ\ [$-101041E]d\ mmm\ yy;@"/>
    <numFmt numFmtId="169" formatCode="_-* #,##0_-;\-* #,##0_-;_-* &quot;-&quot;??_-;_-@_-"/>
  </numFmts>
  <fonts count="4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4"/>
      <name val="TH SarabunIT๙"/>
      <family val="2"/>
    </font>
    <font>
      <b/>
      <sz val="14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8"/>
      <name val="Arial"/>
      <family val="2"/>
    </font>
    <font>
      <sz val="14"/>
      <color theme="1"/>
      <name val="TH SarabunPSK"/>
      <family val="2"/>
    </font>
    <font>
      <b/>
      <sz val="36"/>
      <color theme="1"/>
      <name val="TH SarabunPSK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2" fillId="0" borderId="0"/>
    <xf numFmtId="165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0" applyNumberFormat="0" applyAlignment="0" applyProtection="0"/>
    <xf numFmtId="0" fontId="21" fillId="9" borderId="11" applyNumberFormat="0" applyAlignment="0" applyProtection="0"/>
    <xf numFmtId="0" fontId="22" fillId="9" borderId="10" applyNumberFormat="0" applyAlignment="0" applyProtection="0"/>
    <xf numFmtId="0" fontId="23" fillId="0" borderId="12" applyNumberFormat="0" applyFill="0" applyAlignment="0" applyProtection="0"/>
    <xf numFmtId="0" fontId="24" fillId="1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8" fillId="35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1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43" fontId="11" fillId="0" borderId="5" xfId="0" applyNumberFormat="1" applyFont="1" applyBorder="1" applyAlignment="1">
      <alignment vertical="top" wrapText="1"/>
    </xf>
    <xf numFmtId="4" fontId="11" fillId="0" borderId="5" xfId="0" applyNumberFormat="1" applyFont="1" applyBorder="1" applyAlignment="1">
      <alignment horizontal="right" vertical="top" wrapText="1"/>
    </xf>
    <xf numFmtId="43" fontId="10" fillId="0" borderId="5" xfId="0" applyNumberFormat="1" applyFont="1" applyBorder="1" applyAlignment="1">
      <alignment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43" fontId="11" fillId="0" borderId="5" xfId="0" applyNumberFormat="1" applyFont="1" applyBorder="1" applyAlignment="1">
      <alignment horizontal="right" vertical="top" wrapText="1"/>
    </xf>
    <xf numFmtId="0" fontId="33" fillId="0" borderId="0" xfId="48" applyFont="1"/>
    <xf numFmtId="0" fontId="34" fillId="0" borderId="0" xfId="48" applyFont="1"/>
    <xf numFmtId="0" fontId="34" fillId="0" borderId="0" xfId="48" applyFont="1" applyAlignment="1">
      <alignment horizontal="right"/>
    </xf>
    <xf numFmtId="0" fontId="35" fillId="0" borderId="0" xfId="48" applyFont="1" applyAlignment="1">
      <alignment horizontal="right"/>
    </xf>
    <xf numFmtId="0" fontId="36" fillId="0" borderId="0" xfId="48" applyFont="1" applyAlignment="1">
      <alignment horizontal="right"/>
    </xf>
    <xf numFmtId="0" fontId="37" fillId="0" borderId="0" xfId="48" applyFont="1" applyAlignment="1">
      <alignment vertical="center"/>
    </xf>
    <xf numFmtId="0" fontId="37" fillId="36" borderId="1" xfId="48" applyFont="1" applyFill="1" applyBorder="1" applyAlignment="1">
      <alignment vertical="center"/>
    </xf>
    <xf numFmtId="167" fontId="37" fillId="36" borderId="1" xfId="50" applyNumberFormat="1" applyFont="1" applyFill="1" applyBorder="1" applyAlignment="1">
      <alignment vertical="center"/>
    </xf>
    <xf numFmtId="0" fontId="38" fillId="0" borderId="0" xfId="48" applyFont="1" applyAlignment="1">
      <alignment vertical="center"/>
    </xf>
    <xf numFmtId="0" fontId="37" fillId="0" borderId="3" xfId="48" applyFont="1" applyBorder="1" applyAlignment="1">
      <alignment vertical="center"/>
    </xf>
    <xf numFmtId="167" fontId="37" fillId="0" borderId="3" xfId="50" applyNumberFormat="1" applyFont="1" applyBorder="1" applyAlignment="1">
      <alignment vertical="center"/>
    </xf>
    <xf numFmtId="0" fontId="38" fillId="0" borderId="3" xfId="48" applyFont="1" applyBorder="1" applyAlignment="1">
      <alignment vertical="center"/>
    </xf>
    <xf numFmtId="167" fontId="38" fillId="0" borderId="3" xfId="50" applyNumberFormat="1" applyFont="1" applyBorder="1" applyAlignment="1">
      <alignment horizontal="right" vertical="center"/>
    </xf>
    <xf numFmtId="167" fontId="38" fillId="0" borderId="3" xfId="50" applyNumberFormat="1" applyFont="1" applyBorder="1" applyAlignment="1">
      <alignment vertical="center"/>
    </xf>
    <xf numFmtId="167" fontId="38" fillId="0" borderId="0" xfId="50" applyNumberFormat="1" applyFont="1" applyAlignment="1">
      <alignment horizontal="right" vertical="center"/>
    </xf>
    <xf numFmtId="167" fontId="37" fillId="0" borderId="3" xfId="50" applyNumberFormat="1" applyFont="1" applyBorder="1" applyAlignment="1">
      <alignment vertical="top"/>
    </xf>
    <xf numFmtId="166" fontId="37" fillId="0" borderId="3" xfId="50" applyNumberFormat="1" applyFont="1" applyBorder="1"/>
    <xf numFmtId="167" fontId="37" fillId="0" borderId="3" xfId="50" applyNumberFormat="1" applyFont="1" applyBorder="1"/>
    <xf numFmtId="166" fontId="38" fillId="0" borderId="3" xfId="50" applyNumberFormat="1" applyFont="1" applyBorder="1"/>
    <xf numFmtId="167" fontId="38" fillId="0" borderId="3" xfId="50" applyNumberFormat="1" applyFont="1" applyBorder="1"/>
    <xf numFmtId="166" fontId="38" fillId="0" borderId="3" xfId="50" applyNumberFormat="1" applyFont="1" applyBorder="1" applyAlignment="1">
      <alignment vertical="top"/>
    </xf>
    <xf numFmtId="0" fontId="38" fillId="0" borderId="3" xfId="48" applyFont="1" applyBorder="1" applyAlignment="1">
      <alignment vertical="center" wrapText="1"/>
    </xf>
    <xf numFmtId="166" fontId="38" fillId="0" borderId="3" xfId="50" applyNumberFormat="1" applyFont="1" applyBorder="1" applyAlignment="1">
      <alignment horizontal="right" vertical="top"/>
    </xf>
    <xf numFmtId="0" fontId="37" fillId="36" borderId="3" xfId="48" applyFont="1" applyFill="1" applyBorder="1" applyAlignment="1">
      <alignment vertical="center"/>
    </xf>
    <xf numFmtId="167" fontId="37" fillId="36" borderId="3" xfId="50" applyNumberFormat="1" applyFont="1" applyFill="1" applyBorder="1" applyAlignment="1">
      <alignment vertical="center"/>
    </xf>
    <xf numFmtId="167" fontId="39" fillId="0" borderId="3" xfId="50" applyNumberFormat="1" applyFont="1" applyBorder="1" applyAlignment="1">
      <alignment vertical="center"/>
    </xf>
    <xf numFmtId="0" fontId="37" fillId="36" borderId="3" xfId="48" applyFont="1" applyFill="1" applyBorder="1" applyAlignment="1">
      <alignment vertical="center" wrapText="1"/>
    </xf>
    <xf numFmtId="166" fontId="37" fillId="36" borderId="3" xfId="48" applyNumberFormat="1" applyFont="1" applyFill="1" applyBorder="1" applyAlignment="1">
      <alignment vertical="center" wrapText="1"/>
    </xf>
    <xf numFmtId="167" fontId="37" fillId="36" borderId="3" xfId="50" applyNumberFormat="1" applyFont="1" applyFill="1" applyBorder="1" applyAlignment="1">
      <alignment vertical="center" wrapText="1"/>
    </xf>
    <xf numFmtId="0" fontId="38" fillId="0" borderId="3" xfId="48" applyFont="1" applyBorder="1"/>
    <xf numFmtId="167" fontId="38" fillId="0" borderId="3" xfId="50" applyNumberFormat="1" applyFont="1" applyBorder="1" applyAlignment="1">
      <alignment horizontal="right"/>
    </xf>
    <xf numFmtId="0" fontId="38" fillId="0" borderId="0" xfId="48" applyFont="1"/>
    <xf numFmtId="166" fontId="37" fillId="36" borderId="3" xfId="50" applyNumberFormat="1" applyFont="1" applyFill="1" applyBorder="1" applyAlignment="1">
      <alignment vertical="center" wrapText="1"/>
    </xf>
    <xf numFmtId="166" fontId="38" fillId="0" borderId="3" xfId="50" applyNumberFormat="1" applyFont="1" applyBorder="1" applyAlignment="1">
      <alignment horizontal="right"/>
    </xf>
    <xf numFmtId="167" fontId="37" fillId="36" borderId="3" xfId="50" applyNumberFormat="1" applyFont="1" applyFill="1" applyBorder="1" applyAlignment="1">
      <alignment horizontal="right" vertical="center"/>
    </xf>
    <xf numFmtId="166" fontId="37" fillId="36" borderId="3" xfId="50" applyNumberFormat="1" applyFont="1" applyFill="1" applyBorder="1" applyAlignment="1">
      <alignment horizontal="right" vertical="center"/>
    </xf>
    <xf numFmtId="167" fontId="34" fillId="0" borderId="0" xfId="50" applyNumberFormat="1" applyFont="1" applyBorder="1"/>
    <xf numFmtId="167" fontId="34" fillId="0" borderId="0" xfId="50" applyNumberFormat="1" applyFont="1" applyBorder="1" applyAlignment="1">
      <alignment horizontal="right"/>
    </xf>
    <xf numFmtId="167" fontId="34" fillId="0" borderId="0" xfId="50" applyNumberFormat="1" applyFont="1"/>
    <xf numFmtId="167" fontId="34" fillId="0" borderId="0" xfId="50" applyNumberFormat="1" applyFont="1" applyAlignment="1">
      <alignment horizontal="right"/>
    </xf>
    <xf numFmtId="2" fontId="34" fillId="0" borderId="0" xfId="48" applyNumberFormat="1" applyFont="1"/>
    <xf numFmtId="2" fontId="34" fillId="0" borderId="0" xfId="48" applyNumberFormat="1" applyFont="1" applyAlignment="1">
      <alignment horizontal="right"/>
    </xf>
    <xf numFmtId="0" fontId="32" fillId="4" borderId="1" xfId="48" applyFont="1" applyFill="1" applyBorder="1" applyAlignment="1">
      <alignment vertical="center"/>
    </xf>
    <xf numFmtId="49" fontId="32" fillId="4" borderId="1" xfId="49" applyNumberFormat="1" applyFont="1" applyFill="1" applyBorder="1" applyAlignment="1">
      <alignment horizontal="center" vertical="center" wrapText="1"/>
    </xf>
    <xf numFmtId="0" fontId="32" fillId="4" borderId="2" xfId="48" applyFont="1" applyFill="1" applyBorder="1" applyAlignment="1">
      <alignment vertical="center"/>
    </xf>
    <xf numFmtId="49" fontId="32" fillId="4" borderId="2" xfId="49" applyNumberFormat="1" applyFont="1" applyFill="1" applyBorder="1" applyAlignment="1">
      <alignment horizontal="center" vertical="center" wrapText="1"/>
    </xf>
    <xf numFmtId="0" fontId="32" fillId="3" borderId="1" xfId="48" applyFont="1" applyFill="1" applyBorder="1" applyAlignment="1">
      <alignment vertical="center"/>
    </xf>
    <xf numFmtId="49" fontId="32" fillId="3" borderId="1" xfId="49" applyNumberFormat="1" applyFont="1" applyFill="1" applyBorder="1" applyAlignment="1">
      <alignment horizontal="center" vertical="center" wrapText="1"/>
    </xf>
    <xf numFmtId="0" fontId="29" fillId="38" borderId="16" xfId="48" applyFont="1" applyFill="1" applyBorder="1" applyAlignment="1">
      <alignment vertical="center"/>
    </xf>
    <xf numFmtId="167" fontId="29" fillId="38" borderId="16" xfId="50" applyNumberFormat="1" applyFont="1" applyFill="1" applyBorder="1" applyAlignment="1">
      <alignment vertical="center"/>
    </xf>
    <xf numFmtId="0" fontId="29" fillId="38" borderId="17" xfId="48" applyFont="1" applyFill="1" applyBorder="1" applyAlignment="1">
      <alignment vertical="center"/>
    </xf>
    <xf numFmtId="167" fontId="29" fillId="38" borderId="17" xfId="50" applyNumberFormat="1" applyFont="1" applyFill="1" applyBorder="1" applyAlignment="1">
      <alignment horizontal="right" vertical="center"/>
    </xf>
    <xf numFmtId="167" fontId="29" fillId="38" borderId="17" xfId="50" applyNumberFormat="1" applyFont="1" applyFill="1" applyBorder="1" applyAlignment="1">
      <alignment vertical="center"/>
    </xf>
    <xf numFmtId="165" fontId="29" fillId="38" borderId="17" xfId="50" applyFont="1" applyFill="1" applyBorder="1" applyAlignment="1">
      <alignment vertical="center"/>
    </xf>
    <xf numFmtId="0" fontId="29" fillId="38" borderId="18" xfId="48" applyFont="1" applyFill="1" applyBorder="1" applyAlignment="1">
      <alignment vertical="center"/>
    </xf>
    <xf numFmtId="165" fontId="29" fillId="38" borderId="18" xfId="50" applyFont="1" applyFill="1" applyBorder="1" applyAlignment="1">
      <alignment horizontal="right" vertical="center"/>
    </xf>
    <xf numFmtId="167" fontId="29" fillId="38" borderId="18" xfId="50" applyNumberFormat="1" applyFont="1" applyFill="1" applyBorder="1" applyAlignment="1">
      <alignment horizontal="right" vertical="center"/>
    </xf>
    <xf numFmtId="165" fontId="29" fillId="38" borderId="18" xfId="50" applyFont="1" applyFill="1" applyBorder="1" applyAlignment="1">
      <alignment vertical="center"/>
    </xf>
    <xf numFmtId="0" fontId="29" fillId="37" borderId="1" xfId="48" applyFont="1" applyFill="1" applyBorder="1" applyAlignment="1">
      <alignment vertical="center"/>
    </xf>
    <xf numFmtId="167" fontId="29" fillId="37" borderId="1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/>
    </xf>
    <xf numFmtId="167" fontId="37" fillId="37" borderId="3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 wrapText="1"/>
    </xf>
    <xf numFmtId="166" fontId="37" fillId="37" borderId="3" xfId="48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horizontal="right" vertical="center"/>
    </xf>
    <xf numFmtId="0" fontId="29" fillId="39" borderId="16" xfId="48" applyFont="1" applyFill="1" applyBorder="1" applyAlignment="1">
      <alignment vertical="center"/>
    </xf>
    <xf numFmtId="167" fontId="29" fillId="39" borderId="16" xfId="50" applyNumberFormat="1" applyFont="1" applyFill="1" applyBorder="1" applyAlignment="1">
      <alignment vertical="center"/>
    </xf>
    <xf numFmtId="0" fontId="29" fillId="39" borderId="17" xfId="48" applyFont="1" applyFill="1" applyBorder="1" applyAlignment="1">
      <alignment vertical="center"/>
    </xf>
    <xf numFmtId="167" fontId="29" fillId="39" borderId="17" xfId="50" applyNumberFormat="1" applyFont="1" applyFill="1" applyBorder="1" applyAlignment="1">
      <alignment horizontal="right" vertical="center"/>
    </xf>
    <xf numFmtId="167" fontId="29" fillId="39" borderId="17" xfId="50" applyNumberFormat="1" applyFont="1" applyFill="1" applyBorder="1" applyAlignment="1">
      <alignment vertical="center"/>
    </xf>
    <xf numFmtId="0" fontId="29" fillId="39" borderId="18" xfId="48" applyFont="1" applyFill="1" applyBorder="1" applyAlignment="1">
      <alignment vertical="center"/>
    </xf>
    <xf numFmtId="167" fontId="29" fillId="39" borderId="18" xfId="50" applyNumberFormat="1" applyFont="1" applyFill="1" applyBorder="1" applyAlignment="1">
      <alignment horizontal="right" vertical="center"/>
    </xf>
    <xf numFmtId="167" fontId="38" fillId="0" borderId="3" xfId="2" applyNumberFormat="1" applyFont="1" applyBorder="1" applyAlignment="1">
      <alignment horizontal="right"/>
    </xf>
    <xf numFmtId="167" fontId="29" fillId="39" borderId="18" xfId="50" applyNumberFormat="1" applyFont="1" applyFill="1" applyBorder="1" applyAlignment="1">
      <alignment vertical="center"/>
    </xf>
    <xf numFmtId="167" fontId="38" fillId="0" borderId="3" xfId="2" applyNumberFormat="1" applyFont="1" applyBorder="1"/>
    <xf numFmtId="0" fontId="31" fillId="2" borderId="0" xfId="0" applyFont="1" applyFill="1" applyAlignment="1">
      <alignment vertical="center"/>
    </xf>
    <xf numFmtId="167" fontId="41" fillId="0" borderId="0" xfId="50" applyNumberFormat="1" applyFont="1" applyBorder="1"/>
    <xf numFmtId="167" fontId="41" fillId="0" borderId="0" xfId="50" applyNumberFormat="1" applyFont="1" applyBorder="1" applyAlignment="1">
      <alignment horizontal="right"/>
    </xf>
    <xf numFmtId="167" fontId="41" fillId="0" borderId="0" xfId="50" applyNumberFormat="1" applyFont="1"/>
    <xf numFmtId="0" fontId="41" fillId="0" borderId="0" xfId="48" applyFont="1"/>
    <xf numFmtId="0" fontId="31" fillId="2" borderId="0" xfId="0" applyFont="1" applyFill="1" applyAlignment="1">
      <alignment horizontal="left" vertical="center" wrapText="1"/>
    </xf>
    <xf numFmtId="167" fontId="41" fillId="0" borderId="0" xfId="50" applyNumberFormat="1" applyFont="1" applyAlignment="1">
      <alignment horizontal="right"/>
    </xf>
    <xf numFmtId="2" fontId="41" fillId="0" borderId="0" xfId="48" applyNumberFormat="1" applyFont="1"/>
    <xf numFmtId="2" fontId="41" fillId="0" borderId="0" xfId="48" applyNumberFormat="1" applyFont="1" applyAlignment="1">
      <alignment horizontal="right"/>
    </xf>
    <xf numFmtId="0" fontId="31" fillId="2" borderId="19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top"/>
    </xf>
    <xf numFmtId="167" fontId="37" fillId="37" borderId="3" xfId="2" applyNumberFormat="1" applyFont="1" applyFill="1" applyBorder="1" applyAlignment="1">
      <alignment vertical="center" wrapText="1"/>
    </xf>
    <xf numFmtId="165" fontId="38" fillId="0" borderId="3" xfId="2" applyFont="1" applyBorder="1"/>
    <xf numFmtId="168" fontId="32" fillId="3" borderId="1" xfId="48" applyNumberFormat="1" applyFont="1" applyFill="1" applyBorder="1" applyAlignment="1">
      <alignment horizontal="center" vertical="center"/>
    </xf>
    <xf numFmtId="167" fontId="37" fillId="0" borderId="3" xfId="2" applyNumberFormat="1" applyFont="1" applyBorder="1"/>
    <xf numFmtId="167" fontId="38" fillId="0" borderId="3" xfId="2" applyNumberFormat="1" applyFont="1" applyBorder="1" applyAlignment="1">
      <alignment vertical="top"/>
    </xf>
    <xf numFmtId="167" fontId="38" fillId="0" borderId="3" xfId="2" applyNumberFormat="1" applyFont="1" applyBorder="1" applyAlignment="1">
      <alignment horizontal="right" vertical="top"/>
    </xf>
    <xf numFmtId="166" fontId="37" fillId="37" borderId="3" xfId="50" applyNumberFormat="1" applyFont="1" applyFill="1" applyBorder="1" applyAlignment="1">
      <alignment vertical="center" wrapText="1"/>
    </xf>
    <xf numFmtId="166" fontId="37" fillId="37" borderId="3" xfId="50" applyNumberFormat="1" applyFont="1" applyFill="1" applyBorder="1" applyAlignment="1">
      <alignment horizontal="right" vertical="center"/>
    </xf>
    <xf numFmtId="169" fontId="38" fillId="0" borderId="3" xfId="2" applyNumberFormat="1" applyFont="1" applyBorder="1" applyAlignment="1">
      <alignment horizontal="right"/>
    </xf>
    <xf numFmtId="167" fontId="29" fillId="39" borderId="17" xfId="2" applyNumberFormat="1" applyFont="1" applyFill="1" applyBorder="1" applyAlignment="1">
      <alignment vertical="center"/>
    </xf>
    <xf numFmtId="166" fontId="37" fillId="0" borderId="3" xfId="50" applyNumberFormat="1" applyFont="1" applyBorder="1" applyAlignment="1">
      <alignment vertical="top"/>
    </xf>
    <xf numFmtId="0" fontId="36" fillId="40" borderId="0" xfId="48" applyFont="1" applyFill="1" applyAlignment="1">
      <alignment horizontal="right"/>
    </xf>
    <xf numFmtId="0" fontId="38" fillId="0" borderId="3" xfId="48" applyFont="1" applyFill="1" applyBorder="1" applyAlignment="1">
      <alignment vertical="center"/>
    </xf>
    <xf numFmtId="0" fontId="38" fillId="0" borderId="3" xfId="48" applyFont="1" applyFill="1" applyBorder="1" applyAlignment="1">
      <alignment vertical="center" wrapText="1"/>
    </xf>
    <xf numFmtId="0" fontId="42" fillId="0" borderId="0" xfId="48" applyFont="1" applyAlignment="1">
      <alignment horizontal="center" vertical="center"/>
    </xf>
    <xf numFmtId="0" fontId="31" fillId="2" borderId="0" xfId="0" applyFont="1" applyFill="1" applyAlignment="1">
      <alignment horizontal="left" vertical="top" wrapText="1"/>
    </xf>
    <xf numFmtId="0" fontId="32" fillId="0" borderId="0" xfId="48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36" fillId="41" borderId="0" xfId="48" applyFont="1" applyFill="1" applyAlignment="1">
      <alignment horizontal="right"/>
    </xf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2" xfId="47" xr:uid="{00000000-0005-0000-0000-00001C000000}"/>
    <cellStyle name="Comma 3" xfId="44" xr:uid="{00000000-0005-0000-0000-00001D000000}"/>
    <cellStyle name="Comma 4" xfId="50" xr:uid="{B09CA22A-874A-4FDD-9B0A-F30B64C1D0A1}"/>
    <cellStyle name="Currency 2" xfId="49" xr:uid="{53C7FFF9-FB44-460D-8A31-52CD68D60F6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8000000}"/>
    <cellStyle name="Normal 2 2" xfId="46" xr:uid="{00000000-0005-0000-0000-000029000000}"/>
    <cellStyle name="Normal 3" xfId="43" xr:uid="{00000000-0005-0000-0000-00002A000000}"/>
    <cellStyle name="Normal 4" xfId="48" xr:uid="{837CC5C6-E564-4AED-89AE-9B270B49F71E}"/>
    <cellStyle name="Note 2" xfId="45" xr:uid="{00000000-0005-0000-0000-00002B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D08E-1117-4042-8048-E64FF017F343}">
  <dimension ref="A1:IS48"/>
  <sheetViews>
    <sheetView showGridLines="0" tabSelected="1" zoomScale="70" zoomScaleNormal="70" workbookViewId="0">
      <pane xSplit="1" topLeftCell="IK1" activePane="topRight" state="frozen"/>
      <selection pane="topRight" activeCell="IK9" sqref="IK9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29" width="18.5703125" style="15" customWidth="1"/>
    <col min="230" max="230" width="19.28515625" style="15" customWidth="1"/>
    <col min="231" max="16384" width="21.28515625" style="15"/>
  </cols>
  <sheetData>
    <row r="1" spans="1:253" ht="33" customHeight="1">
      <c r="A1" s="115" t="s">
        <v>177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4"/>
    </row>
    <row r="2" spans="1:253">
      <c r="A2" s="14"/>
      <c r="H2" s="16"/>
      <c r="K2" s="16"/>
      <c r="L2" s="16"/>
      <c r="N2" s="15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20"/>
      <c r="II2" s="18"/>
      <c r="IJ2" s="112"/>
      <c r="IK2" s="18"/>
      <c r="IL2" s="18"/>
      <c r="IM2" s="18"/>
      <c r="IS2" s="16" t="s">
        <v>84</v>
      </c>
    </row>
    <row r="3" spans="1:253" s="19" customFormat="1" ht="32.25" customHeight="1">
      <c r="A3" s="60"/>
      <c r="B3" s="61" t="s">
        <v>150</v>
      </c>
      <c r="C3" s="61" t="s">
        <v>151</v>
      </c>
      <c r="D3" s="61" t="s">
        <v>153</v>
      </c>
      <c r="E3" s="61" t="s">
        <v>154</v>
      </c>
      <c r="F3" s="61" t="s">
        <v>155</v>
      </c>
      <c r="G3" s="61" t="s">
        <v>156</v>
      </c>
      <c r="H3" s="61" t="s">
        <v>160</v>
      </c>
      <c r="I3" s="61" t="s">
        <v>161</v>
      </c>
      <c r="J3" s="61" t="s">
        <v>49</v>
      </c>
      <c r="K3" s="61" t="s">
        <v>162</v>
      </c>
      <c r="L3" s="61" t="s">
        <v>163</v>
      </c>
      <c r="M3" s="61" t="s">
        <v>164</v>
      </c>
      <c r="N3" s="61" t="s">
        <v>165</v>
      </c>
      <c r="O3" s="61" t="s">
        <v>166</v>
      </c>
      <c r="P3" s="61" t="s">
        <v>152</v>
      </c>
      <c r="Q3" s="61" t="s">
        <v>167</v>
      </c>
      <c r="R3" s="61" t="s">
        <v>168</v>
      </c>
      <c r="S3" s="61" t="s">
        <v>0</v>
      </c>
      <c r="T3" s="61" t="s">
        <v>1</v>
      </c>
      <c r="U3" s="61" t="s">
        <v>2</v>
      </c>
      <c r="V3" s="61" t="s">
        <v>3</v>
      </c>
      <c r="W3" s="61" t="s">
        <v>4</v>
      </c>
      <c r="X3" s="61" t="s">
        <v>5</v>
      </c>
      <c r="Y3" s="61" t="s">
        <v>6</v>
      </c>
      <c r="Z3" s="61" t="s">
        <v>7</v>
      </c>
      <c r="AA3" s="61" t="s">
        <v>8</v>
      </c>
      <c r="AB3" s="61" t="s">
        <v>9</v>
      </c>
      <c r="AC3" s="61" t="s">
        <v>10</v>
      </c>
      <c r="AD3" s="61" t="s">
        <v>13</v>
      </c>
      <c r="AE3" s="61" t="s">
        <v>14</v>
      </c>
      <c r="AF3" s="61" t="s">
        <v>15</v>
      </c>
      <c r="AG3" s="61" t="s">
        <v>16</v>
      </c>
      <c r="AH3" s="61" t="s">
        <v>17</v>
      </c>
      <c r="AI3" s="61" t="s">
        <v>18</v>
      </c>
      <c r="AJ3" s="61" t="s">
        <v>19</v>
      </c>
      <c r="AK3" s="61" t="s">
        <v>20</v>
      </c>
      <c r="AL3" s="61" t="s">
        <v>21</v>
      </c>
      <c r="AM3" s="61" t="s">
        <v>22</v>
      </c>
      <c r="AN3" s="61" t="s">
        <v>23</v>
      </c>
      <c r="AO3" s="61" t="s">
        <v>41</v>
      </c>
      <c r="AP3" s="61" t="s">
        <v>42</v>
      </c>
      <c r="AQ3" s="61" t="s">
        <v>43</v>
      </c>
      <c r="AR3" s="61" t="s">
        <v>44</v>
      </c>
      <c r="AS3" s="61" t="s">
        <v>45</v>
      </c>
      <c r="AT3" s="61" t="s">
        <v>47</v>
      </c>
      <c r="AU3" s="61" t="s">
        <v>52</v>
      </c>
      <c r="AV3" s="61" t="s">
        <v>53</v>
      </c>
      <c r="AW3" s="61" t="s">
        <v>54</v>
      </c>
      <c r="AX3" s="61" t="s">
        <v>55</v>
      </c>
      <c r="AY3" s="61" t="s">
        <v>56</v>
      </c>
      <c r="AZ3" s="61" t="s">
        <v>57</v>
      </c>
      <c r="BA3" s="61" t="s">
        <v>58</v>
      </c>
      <c r="BB3" s="61" t="s">
        <v>59</v>
      </c>
      <c r="BC3" s="61" t="s">
        <v>60</v>
      </c>
      <c r="BD3" s="61" t="s">
        <v>61</v>
      </c>
      <c r="BE3" s="61" t="s">
        <v>62</v>
      </c>
      <c r="BF3" s="61" t="s">
        <v>63</v>
      </c>
      <c r="BG3" s="103">
        <v>238444</v>
      </c>
      <c r="BH3" s="103">
        <v>238474</v>
      </c>
      <c r="BI3" s="103">
        <v>238505</v>
      </c>
      <c r="BJ3" s="103">
        <v>238536</v>
      </c>
      <c r="BK3" s="103">
        <v>238564</v>
      </c>
      <c r="BL3" s="103">
        <v>238595</v>
      </c>
      <c r="BM3" s="103">
        <v>238625</v>
      </c>
      <c r="BN3" s="103">
        <v>238656</v>
      </c>
      <c r="BO3" s="103">
        <v>238686</v>
      </c>
      <c r="BP3" s="103">
        <v>238717</v>
      </c>
      <c r="BQ3" s="103">
        <v>238748</v>
      </c>
      <c r="BR3" s="103">
        <v>238778</v>
      </c>
      <c r="BS3" s="103">
        <v>238809</v>
      </c>
      <c r="BT3" s="103">
        <v>238839</v>
      </c>
      <c r="BU3" s="103">
        <v>238870</v>
      </c>
      <c r="BV3" s="103">
        <v>238901</v>
      </c>
      <c r="BW3" s="103">
        <v>238929</v>
      </c>
      <c r="BX3" s="103">
        <v>238960</v>
      </c>
      <c r="BY3" s="103">
        <v>238990</v>
      </c>
      <c r="BZ3" s="103">
        <v>239021</v>
      </c>
      <c r="CA3" s="103">
        <v>239051</v>
      </c>
      <c r="CB3" s="103">
        <v>239082</v>
      </c>
      <c r="CC3" s="103">
        <v>239113</v>
      </c>
      <c r="CD3" s="103">
        <v>239143</v>
      </c>
      <c r="CE3" s="103">
        <v>239174</v>
      </c>
      <c r="CF3" s="103">
        <v>239204</v>
      </c>
      <c r="CG3" s="103">
        <v>239235</v>
      </c>
      <c r="CH3" s="103">
        <v>239266</v>
      </c>
      <c r="CI3" s="103">
        <v>239294</v>
      </c>
      <c r="CJ3" s="103">
        <v>239325</v>
      </c>
      <c r="CK3" s="103">
        <v>239355</v>
      </c>
      <c r="CL3" s="103">
        <v>239386</v>
      </c>
      <c r="CM3" s="103">
        <v>239416</v>
      </c>
      <c r="CN3" s="103">
        <v>239447</v>
      </c>
      <c r="CO3" s="103">
        <v>239478</v>
      </c>
      <c r="CP3" s="103">
        <v>239508</v>
      </c>
      <c r="CQ3" s="103">
        <v>239539</v>
      </c>
      <c r="CR3" s="103">
        <v>239569</v>
      </c>
      <c r="CS3" s="103">
        <v>239600</v>
      </c>
      <c r="CT3" s="103">
        <v>239631</v>
      </c>
      <c r="CU3" s="103">
        <v>239660</v>
      </c>
      <c r="CV3" s="103">
        <v>239691</v>
      </c>
      <c r="CW3" s="103">
        <v>239721</v>
      </c>
      <c r="CX3" s="103">
        <v>239752</v>
      </c>
      <c r="CY3" s="103">
        <v>239782</v>
      </c>
      <c r="CZ3" s="103">
        <v>239813</v>
      </c>
      <c r="DA3" s="103">
        <v>239844</v>
      </c>
      <c r="DB3" s="103">
        <v>239874</v>
      </c>
      <c r="DC3" s="103">
        <v>239905</v>
      </c>
      <c r="DD3" s="103">
        <v>239935</v>
      </c>
      <c r="DE3" s="103">
        <v>239966</v>
      </c>
      <c r="DF3" s="103">
        <v>239997</v>
      </c>
      <c r="DG3" s="103">
        <v>240025</v>
      </c>
      <c r="DH3" s="103">
        <v>240056</v>
      </c>
      <c r="DI3" s="103">
        <v>240086</v>
      </c>
      <c r="DJ3" s="103">
        <v>240117</v>
      </c>
      <c r="DK3" s="103">
        <v>240147</v>
      </c>
      <c r="DL3" s="103">
        <v>240178</v>
      </c>
      <c r="DM3" s="103">
        <v>240209</v>
      </c>
      <c r="DN3" s="103">
        <v>240239</v>
      </c>
      <c r="DO3" s="103">
        <v>240270</v>
      </c>
      <c r="DP3" s="103">
        <v>240300</v>
      </c>
      <c r="DQ3" s="103">
        <v>240331</v>
      </c>
      <c r="DR3" s="103">
        <v>240362</v>
      </c>
      <c r="DS3" s="103">
        <v>240390</v>
      </c>
      <c r="DT3" s="103">
        <v>240421</v>
      </c>
      <c r="DU3" s="103">
        <v>240451</v>
      </c>
      <c r="DV3" s="103">
        <v>240482</v>
      </c>
      <c r="DW3" s="103">
        <v>240512</v>
      </c>
      <c r="DX3" s="103">
        <v>240543</v>
      </c>
      <c r="DY3" s="103">
        <v>240574</v>
      </c>
      <c r="DZ3" s="103">
        <v>240604</v>
      </c>
      <c r="EA3" s="103">
        <v>240635</v>
      </c>
      <c r="EB3" s="103">
        <v>240665</v>
      </c>
      <c r="EC3" s="103">
        <v>240696</v>
      </c>
      <c r="ED3" s="103">
        <v>240727</v>
      </c>
      <c r="EE3" s="103">
        <v>240755</v>
      </c>
      <c r="EF3" s="103">
        <v>240786</v>
      </c>
      <c r="EG3" s="103">
        <v>240816</v>
      </c>
      <c r="EH3" s="103">
        <v>240847</v>
      </c>
      <c r="EI3" s="103">
        <v>240877</v>
      </c>
      <c r="EJ3" s="103">
        <v>240908</v>
      </c>
      <c r="EK3" s="103">
        <v>240939</v>
      </c>
      <c r="EL3" s="103">
        <v>240969</v>
      </c>
      <c r="EM3" s="103">
        <v>241000</v>
      </c>
      <c r="EN3" s="103">
        <v>241030</v>
      </c>
      <c r="EO3" s="103">
        <v>241061</v>
      </c>
      <c r="EP3" s="103">
        <v>241092</v>
      </c>
      <c r="EQ3" s="103">
        <v>241121</v>
      </c>
      <c r="ER3" s="103">
        <v>241152</v>
      </c>
      <c r="ES3" s="103">
        <v>241182</v>
      </c>
      <c r="ET3" s="103">
        <v>241213</v>
      </c>
      <c r="EU3" s="103">
        <v>241243</v>
      </c>
      <c r="EV3" s="103">
        <v>241274</v>
      </c>
      <c r="EW3" s="103">
        <v>241305</v>
      </c>
      <c r="EX3" s="103">
        <v>241335</v>
      </c>
      <c r="EY3" s="103">
        <v>241366</v>
      </c>
      <c r="EZ3" s="103">
        <v>241396</v>
      </c>
      <c r="FA3" s="103">
        <v>241427</v>
      </c>
      <c r="FB3" s="103">
        <v>241458</v>
      </c>
      <c r="FC3" s="103">
        <v>241486</v>
      </c>
      <c r="FD3" s="103">
        <v>241517</v>
      </c>
      <c r="FE3" s="103">
        <v>241547</v>
      </c>
      <c r="FF3" s="103">
        <v>241578</v>
      </c>
      <c r="FG3" s="103">
        <v>241608</v>
      </c>
      <c r="FH3" s="103">
        <v>241639</v>
      </c>
      <c r="FI3" s="103">
        <v>241670</v>
      </c>
      <c r="FJ3" s="103">
        <v>241700</v>
      </c>
      <c r="FK3" s="103">
        <v>241731</v>
      </c>
      <c r="FL3" s="103">
        <v>241761</v>
      </c>
      <c r="FM3" s="103">
        <v>241792</v>
      </c>
      <c r="FN3" s="103">
        <v>241823</v>
      </c>
      <c r="FO3" s="103">
        <v>241851</v>
      </c>
      <c r="FP3" s="103">
        <v>241882</v>
      </c>
      <c r="FQ3" s="103">
        <v>241912</v>
      </c>
      <c r="FR3" s="103">
        <v>241943</v>
      </c>
      <c r="FS3" s="103">
        <v>241973</v>
      </c>
      <c r="FT3" s="103">
        <v>242004</v>
      </c>
      <c r="FU3" s="103">
        <v>242035</v>
      </c>
      <c r="FV3" s="103">
        <v>242065</v>
      </c>
      <c r="FW3" s="103">
        <v>242096</v>
      </c>
      <c r="FX3" s="103">
        <v>242126</v>
      </c>
      <c r="FY3" s="103">
        <v>242157</v>
      </c>
      <c r="FZ3" s="103">
        <v>242188</v>
      </c>
      <c r="GA3" s="103">
        <v>242216</v>
      </c>
      <c r="GB3" s="103">
        <v>242247</v>
      </c>
      <c r="GC3" s="103">
        <v>242277</v>
      </c>
      <c r="GD3" s="103">
        <v>242308</v>
      </c>
      <c r="GE3" s="103">
        <v>242338</v>
      </c>
      <c r="GF3" s="103">
        <v>242369</v>
      </c>
      <c r="GG3" s="103">
        <v>242400</v>
      </c>
      <c r="GH3" s="103">
        <v>242430</v>
      </c>
      <c r="GI3" s="103">
        <v>242461</v>
      </c>
      <c r="GJ3" s="103">
        <v>242491</v>
      </c>
      <c r="GK3" s="103">
        <v>242522</v>
      </c>
      <c r="GL3" s="103">
        <v>242553</v>
      </c>
      <c r="GM3" s="103">
        <v>242582</v>
      </c>
      <c r="GN3" s="103">
        <v>242613</v>
      </c>
      <c r="GO3" s="103">
        <v>242643</v>
      </c>
      <c r="GP3" s="103">
        <v>242674</v>
      </c>
      <c r="GQ3" s="103">
        <v>242704</v>
      </c>
      <c r="GR3" s="103">
        <v>242735</v>
      </c>
      <c r="GS3" s="103">
        <v>242766</v>
      </c>
      <c r="GT3" s="103">
        <v>242796</v>
      </c>
      <c r="GU3" s="103">
        <v>242827</v>
      </c>
      <c r="GV3" s="103">
        <v>242857</v>
      </c>
      <c r="GW3" s="103">
        <v>242888</v>
      </c>
      <c r="GX3" s="103">
        <v>242919</v>
      </c>
      <c r="GY3" s="103">
        <v>242947</v>
      </c>
      <c r="GZ3" s="103">
        <v>242978</v>
      </c>
      <c r="HA3" s="103">
        <v>243008</v>
      </c>
      <c r="HB3" s="103">
        <v>243039</v>
      </c>
      <c r="HC3" s="103">
        <v>243069</v>
      </c>
      <c r="HD3" s="103">
        <v>243100</v>
      </c>
      <c r="HE3" s="103">
        <v>243131</v>
      </c>
      <c r="HF3" s="103">
        <v>243161</v>
      </c>
      <c r="HG3" s="103">
        <v>243192</v>
      </c>
      <c r="HH3" s="103">
        <v>243222</v>
      </c>
      <c r="HI3" s="103">
        <v>243253</v>
      </c>
      <c r="HJ3" s="103">
        <v>243284</v>
      </c>
      <c r="HK3" s="103">
        <v>243312</v>
      </c>
      <c r="HL3" s="103">
        <v>243343</v>
      </c>
      <c r="HM3" s="103">
        <v>243373</v>
      </c>
      <c r="HN3" s="103">
        <v>243404</v>
      </c>
      <c r="HO3" s="103">
        <v>243434</v>
      </c>
      <c r="HP3" s="103">
        <v>243465</v>
      </c>
      <c r="HQ3" s="103">
        <v>243496</v>
      </c>
      <c r="HR3" s="103">
        <v>243526</v>
      </c>
      <c r="HS3" s="103">
        <v>243557</v>
      </c>
      <c r="HT3" s="103">
        <v>243587</v>
      </c>
      <c r="HU3" s="103">
        <v>243618</v>
      </c>
      <c r="HV3" s="103">
        <v>243649</v>
      </c>
      <c r="HW3" s="103" t="s">
        <v>170</v>
      </c>
      <c r="HX3" s="103" t="s">
        <v>173</v>
      </c>
      <c r="HY3" s="103">
        <v>243738</v>
      </c>
      <c r="HZ3" s="103">
        <v>243769</v>
      </c>
      <c r="IA3" s="103">
        <v>243799</v>
      </c>
      <c r="IB3" s="103">
        <v>243830</v>
      </c>
      <c r="IC3" s="103">
        <v>243861</v>
      </c>
      <c r="ID3" s="103">
        <v>243891</v>
      </c>
      <c r="IE3" s="103">
        <v>243922</v>
      </c>
      <c r="IF3" s="103">
        <v>243952</v>
      </c>
      <c r="IG3" s="103">
        <v>243983</v>
      </c>
      <c r="IH3" s="103">
        <v>244014</v>
      </c>
      <c r="II3" s="103">
        <v>244043</v>
      </c>
      <c r="IJ3" s="103">
        <v>244074</v>
      </c>
      <c r="IK3" s="103">
        <v>244104</v>
      </c>
      <c r="IL3" s="103">
        <v>244135</v>
      </c>
      <c r="IM3" s="103">
        <v>244165</v>
      </c>
      <c r="IN3" s="103">
        <v>244196</v>
      </c>
      <c r="IO3" s="103">
        <v>244227</v>
      </c>
      <c r="IP3" s="103">
        <v>244257</v>
      </c>
      <c r="IQ3" s="103">
        <v>244288</v>
      </c>
      <c r="IR3" s="103">
        <v>244318</v>
      </c>
      <c r="IS3" s="103">
        <v>244349</v>
      </c>
    </row>
    <row r="4" spans="1:253" s="22" customFormat="1" ht="42.75" customHeight="1">
      <c r="A4" s="72" t="s">
        <v>103</v>
      </c>
      <c r="B4" s="73">
        <f>B5+B8+B11</f>
        <v>1793024.0899999999</v>
      </c>
      <c r="C4" s="73">
        <f t="shared" ref="C4:BF4" si="0">C5+C8+C11</f>
        <v>1790030.01</v>
      </c>
      <c r="D4" s="73">
        <f t="shared" si="0"/>
        <v>1808149.7999999998</v>
      </c>
      <c r="E4" s="73">
        <f t="shared" si="0"/>
        <v>1789608.7000000002</v>
      </c>
      <c r="F4" s="73">
        <f t="shared" si="0"/>
        <v>1798385.44</v>
      </c>
      <c r="G4" s="73">
        <f t="shared" si="0"/>
        <v>1776122.9700000002</v>
      </c>
      <c r="H4" s="73">
        <f t="shared" si="0"/>
        <v>1804957.26</v>
      </c>
      <c r="I4" s="73">
        <f t="shared" si="0"/>
        <v>1818490.85</v>
      </c>
      <c r="J4" s="73">
        <f t="shared" si="0"/>
        <v>1826994.3900000001</v>
      </c>
      <c r="K4" s="73">
        <f t="shared" si="0"/>
        <v>1814618.9</v>
      </c>
      <c r="L4" s="73">
        <f t="shared" si="0"/>
        <v>1817367.77</v>
      </c>
      <c r="M4" s="73">
        <f t="shared" si="0"/>
        <v>1857322.44</v>
      </c>
      <c r="N4" s="73">
        <f t="shared" si="0"/>
        <v>1883445.26</v>
      </c>
      <c r="O4" s="73">
        <f t="shared" si="0"/>
        <v>1903435.49</v>
      </c>
      <c r="P4" s="73">
        <f t="shared" si="0"/>
        <v>1915874.6999999997</v>
      </c>
      <c r="Q4" s="73">
        <f t="shared" si="0"/>
        <v>1926934.62</v>
      </c>
      <c r="R4" s="73">
        <f t="shared" si="0"/>
        <v>1943056.0499999998</v>
      </c>
      <c r="S4" s="73">
        <f t="shared" si="0"/>
        <v>1937777.33</v>
      </c>
      <c r="T4" s="73">
        <f t="shared" si="0"/>
        <v>1952938.43</v>
      </c>
      <c r="U4" s="73">
        <f t="shared" si="0"/>
        <v>1956298.49</v>
      </c>
      <c r="V4" s="73">
        <f t="shared" si="0"/>
        <v>1967703.88</v>
      </c>
      <c r="W4" s="73">
        <f t="shared" si="0"/>
        <v>1970204.34</v>
      </c>
      <c r="X4" s="73">
        <f t="shared" si="0"/>
        <v>1960767.75</v>
      </c>
      <c r="Y4" s="73">
        <f t="shared" si="0"/>
        <v>1954083.65</v>
      </c>
      <c r="Z4" s="73">
        <f t="shared" si="0"/>
        <v>1968749.55</v>
      </c>
      <c r="AA4" s="73">
        <f t="shared" si="0"/>
        <v>1992204.99</v>
      </c>
      <c r="AB4" s="73">
        <f t="shared" si="0"/>
        <v>2056327.0999999999</v>
      </c>
      <c r="AC4" s="73">
        <f t="shared" si="0"/>
        <v>2046131.5299999998</v>
      </c>
      <c r="AD4" s="73">
        <f t="shared" si="0"/>
        <v>2065656.68</v>
      </c>
      <c r="AE4" s="73">
        <f t="shared" si="0"/>
        <v>2031575.4</v>
      </c>
      <c r="AF4" s="73">
        <f t="shared" si="0"/>
        <v>2035057.24</v>
      </c>
      <c r="AG4" s="73">
        <f t="shared" si="0"/>
        <v>2044675.89</v>
      </c>
      <c r="AH4" s="73">
        <f t="shared" si="0"/>
        <v>2051363.2599999998</v>
      </c>
      <c r="AI4" s="73">
        <f t="shared" si="0"/>
        <v>2042415.33</v>
      </c>
      <c r="AJ4" s="73">
        <f t="shared" si="0"/>
        <v>2049743.42</v>
      </c>
      <c r="AK4" s="73">
        <f t="shared" si="0"/>
        <v>2051607.21</v>
      </c>
      <c r="AL4" s="73">
        <f t="shared" si="0"/>
        <v>2095908.89</v>
      </c>
      <c r="AM4" s="73">
        <f t="shared" si="0"/>
        <v>2107861.98</v>
      </c>
      <c r="AN4" s="73">
        <f t="shared" si="0"/>
        <v>2140502.5300000003</v>
      </c>
      <c r="AO4" s="73">
        <f t="shared" si="0"/>
        <v>2178065.52</v>
      </c>
      <c r="AP4" s="73">
        <f t="shared" si="0"/>
        <v>2180813.4500000002</v>
      </c>
      <c r="AQ4" s="73">
        <f t="shared" si="0"/>
        <v>2158779.58</v>
      </c>
      <c r="AR4" s="73">
        <f t="shared" si="0"/>
        <v>2127597.88</v>
      </c>
      <c r="AS4" s="73">
        <f t="shared" si="0"/>
        <v>2133491.64</v>
      </c>
      <c r="AT4" s="73">
        <f t="shared" si="0"/>
        <v>2162110.65</v>
      </c>
      <c r="AU4" s="73">
        <f t="shared" si="0"/>
        <v>2130526.56</v>
      </c>
      <c r="AV4" s="73">
        <f t="shared" si="0"/>
        <v>2127405.48</v>
      </c>
      <c r="AW4" s="73">
        <f t="shared" si="0"/>
        <v>2134734.27</v>
      </c>
      <c r="AX4" s="73">
        <f t="shared" si="0"/>
        <v>2208496.54</v>
      </c>
      <c r="AY4" s="73">
        <f t="shared" si="0"/>
        <v>2286941.9699999997</v>
      </c>
      <c r="AZ4" s="73">
        <f t="shared" si="0"/>
        <v>2364782.94</v>
      </c>
      <c r="BA4" s="73">
        <f t="shared" si="0"/>
        <v>2445784.0499999998</v>
      </c>
      <c r="BB4" s="73">
        <f t="shared" si="0"/>
        <v>2478360.7400000002</v>
      </c>
      <c r="BC4" s="73">
        <f t="shared" si="0"/>
        <v>2466914.79</v>
      </c>
      <c r="BD4" s="73">
        <f t="shared" si="0"/>
        <v>2589541.9900000002</v>
      </c>
      <c r="BE4" s="73">
        <f t="shared" si="0"/>
        <v>2609361.9900000002</v>
      </c>
      <c r="BF4" s="73">
        <f t="shared" si="0"/>
        <v>2586513.1799999997</v>
      </c>
      <c r="BG4" s="73">
        <f t="shared" ref="BG4:DR4" si="1">BG5+BG8+BG11</f>
        <v>1435746.72</v>
      </c>
      <c r="BH4" s="73">
        <f t="shared" si="1"/>
        <v>1446390</v>
      </c>
      <c r="BI4" s="73">
        <f t="shared" si="1"/>
        <v>1455519.8900000001</v>
      </c>
      <c r="BJ4" s="73">
        <f t="shared" si="1"/>
        <v>1498916.78</v>
      </c>
      <c r="BK4" s="73">
        <f t="shared" si="1"/>
        <v>1567702.22</v>
      </c>
      <c r="BL4" s="73">
        <f t="shared" si="1"/>
        <v>1617201.84</v>
      </c>
      <c r="BM4" s="73">
        <f t="shared" si="1"/>
        <v>1643949.29</v>
      </c>
      <c r="BN4" s="73">
        <f t="shared" si="1"/>
        <v>1671555.4000000001</v>
      </c>
      <c r="BO4" s="73">
        <f t="shared" si="1"/>
        <v>1721085.86</v>
      </c>
      <c r="BP4" s="73">
        <f t="shared" si="1"/>
        <v>1766505.78</v>
      </c>
      <c r="BQ4" s="73">
        <f t="shared" si="1"/>
        <v>1806514.4000000001</v>
      </c>
      <c r="BR4" s="73">
        <f t="shared" si="1"/>
        <v>1780959.0699999998</v>
      </c>
      <c r="BS4" s="73">
        <f t="shared" si="1"/>
        <v>1765542.72</v>
      </c>
      <c r="BT4" s="73">
        <f t="shared" si="1"/>
        <v>1770404.94</v>
      </c>
      <c r="BU4" s="73">
        <f t="shared" si="1"/>
        <v>1860322.04</v>
      </c>
      <c r="BV4" s="73">
        <f t="shared" si="1"/>
        <v>1854372.56</v>
      </c>
      <c r="BW4" s="73">
        <f t="shared" si="1"/>
        <v>1858071.2999999998</v>
      </c>
      <c r="BX4" s="73">
        <f t="shared" si="1"/>
        <v>1860129.89</v>
      </c>
      <c r="BY4" s="73">
        <f t="shared" si="1"/>
        <v>1866355.08</v>
      </c>
      <c r="BZ4" s="73">
        <f t="shared" si="1"/>
        <v>1884638.27</v>
      </c>
      <c r="CA4" s="73">
        <f t="shared" si="1"/>
        <v>1858372.9100000001</v>
      </c>
      <c r="CB4" s="73">
        <f t="shared" si="1"/>
        <v>1875384.2</v>
      </c>
      <c r="CC4" s="73">
        <f t="shared" si="1"/>
        <v>1880844.76</v>
      </c>
      <c r="CD4" s="73">
        <f t="shared" si="1"/>
        <v>2039058.02</v>
      </c>
      <c r="CE4" s="73">
        <f t="shared" si="1"/>
        <v>1911839.77</v>
      </c>
      <c r="CF4" s="73">
        <f t="shared" si="1"/>
        <v>1945136.4100000001</v>
      </c>
      <c r="CG4" s="73">
        <f t="shared" si="1"/>
        <v>1946420.49</v>
      </c>
      <c r="CH4" s="73">
        <f t="shared" si="1"/>
        <v>1978880.86</v>
      </c>
      <c r="CI4" s="73">
        <f t="shared" si="1"/>
        <v>2005279.75</v>
      </c>
      <c r="CJ4" s="73">
        <f t="shared" si="1"/>
        <v>2132324.02</v>
      </c>
      <c r="CK4" s="73">
        <f t="shared" si="1"/>
        <v>2278059</v>
      </c>
      <c r="CL4" s="73">
        <f t="shared" si="1"/>
        <v>2296177.6800000002</v>
      </c>
      <c r="CM4" s="73">
        <f t="shared" si="1"/>
        <v>2372873.2599999998</v>
      </c>
      <c r="CN4" s="73">
        <f t="shared" si="1"/>
        <v>2437639.73</v>
      </c>
      <c r="CO4" s="73">
        <f t="shared" si="1"/>
        <v>2496220.37</v>
      </c>
      <c r="CP4" s="73">
        <f t="shared" si="1"/>
        <v>2381879.1</v>
      </c>
      <c r="CQ4" s="73">
        <f t="shared" si="1"/>
        <v>2279592.8000000003</v>
      </c>
      <c r="CR4" s="73">
        <f t="shared" si="1"/>
        <v>2326691.86</v>
      </c>
      <c r="CS4" s="73">
        <f t="shared" si="1"/>
        <v>2383899.61</v>
      </c>
      <c r="CT4" s="73">
        <f t="shared" si="1"/>
        <v>2401833.39</v>
      </c>
      <c r="CU4" s="73">
        <f t="shared" si="1"/>
        <v>2439894.3699999996</v>
      </c>
      <c r="CV4" s="73">
        <f t="shared" si="1"/>
        <v>2435790.3499999996</v>
      </c>
      <c r="CW4" s="73">
        <f t="shared" si="1"/>
        <v>2463020.4200000004</v>
      </c>
      <c r="CX4" s="73">
        <f t="shared" si="1"/>
        <v>2482462.96</v>
      </c>
      <c r="CY4" s="73">
        <f t="shared" si="1"/>
        <v>2531860.9699999997</v>
      </c>
      <c r="CZ4" s="73">
        <f t="shared" si="1"/>
        <v>2536668.4299999997</v>
      </c>
      <c r="DA4" s="73">
        <f t="shared" si="1"/>
        <v>2567122.2400000002</v>
      </c>
      <c r="DB4" s="73">
        <f t="shared" si="1"/>
        <v>2666749.2400000002</v>
      </c>
      <c r="DC4" s="73">
        <f t="shared" si="1"/>
        <v>2667553.7999999998</v>
      </c>
      <c r="DD4" s="73">
        <f t="shared" si="1"/>
        <v>2695742.18</v>
      </c>
      <c r="DE4" s="73">
        <f t="shared" si="1"/>
        <v>2729830.1100000003</v>
      </c>
      <c r="DF4" s="73">
        <f t="shared" si="1"/>
        <v>2731161.17</v>
      </c>
      <c r="DG4" s="73">
        <f t="shared" si="1"/>
        <v>2799107.61</v>
      </c>
      <c r="DH4" s="73">
        <f t="shared" si="1"/>
        <v>2820061.5</v>
      </c>
      <c r="DI4" s="73">
        <f t="shared" si="1"/>
        <v>2858831.5100000002</v>
      </c>
      <c r="DJ4" s="73">
        <f t="shared" si="1"/>
        <v>2816497.08</v>
      </c>
      <c r="DK4" s="73">
        <f t="shared" si="1"/>
        <v>2839023.61</v>
      </c>
      <c r="DL4" s="73">
        <f t="shared" si="1"/>
        <v>2830478.87</v>
      </c>
      <c r="DM4" s="73">
        <f t="shared" si="1"/>
        <v>2840936.55</v>
      </c>
      <c r="DN4" s="73">
        <f t="shared" si="1"/>
        <v>2891603.1799999997</v>
      </c>
      <c r="DO4" s="73">
        <f t="shared" si="1"/>
        <v>2879994.54</v>
      </c>
      <c r="DP4" s="73">
        <f t="shared" si="1"/>
        <v>2875740.56</v>
      </c>
      <c r="DQ4" s="73">
        <f t="shared" si="1"/>
        <v>2895839.4499999997</v>
      </c>
      <c r="DR4" s="73">
        <f t="shared" si="1"/>
        <v>2939751.1700000004</v>
      </c>
      <c r="DS4" s="73">
        <f t="shared" ref="DS4:GD4" si="2">DS5+DS8+DS11</f>
        <v>3013144.6799999997</v>
      </c>
      <c r="DT4" s="73">
        <f t="shared" si="2"/>
        <v>3041990.79</v>
      </c>
      <c r="DU4" s="73">
        <f t="shared" si="2"/>
        <v>3085297.07</v>
      </c>
      <c r="DV4" s="73">
        <f t="shared" si="2"/>
        <v>3031853.8</v>
      </c>
      <c r="DW4" s="73">
        <f t="shared" si="2"/>
        <v>3038657.79</v>
      </c>
      <c r="DX4" s="73">
        <f t="shared" si="2"/>
        <v>3059842.8600000003</v>
      </c>
      <c r="DY4" s="73">
        <f t="shared" si="2"/>
        <v>3099696.33</v>
      </c>
      <c r="DZ4" s="73">
        <f t="shared" si="2"/>
        <v>3158603.97</v>
      </c>
      <c r="EA4" s="73">
        <f t="shared" si="2"/>
        <v>3257114.0500000003</v>
      </c>
      <c r="EB4" s="73">
        <f t="shared" si="2"/>
        <v>3380220.83</v>
      </c>
      <c r="EC4" s="73">
        <f t="shared" si="2"/>
        <v>3414505.46</v>
      </c>
      <c r="ED4" s="73">
        <f t="shared" si="2"/>
        <v>3395778.27</v>
      </c>
      <c r="EE4" s="73">
        <f t="shared" si="2"/>
        <v>3423881.65</v>
      </c>
      <c r="EF4" s="73">
        <f t="shared" si="2"/>
        <v>3448513.86</v>
      </c>
      <c r="EG4" s="73">
        <f t="shared" si="2"/>
        <v>3491049.04</v>
      </c>
      <c r="EH4" s="73">
        <f t="shared" si="2"/>
        <v>3441865.43</v>
      </c>
      <c r="EI4" s="73">
        <f t="shared" si="2"/>
        <v>3403355.8899999997</v>
      </c>
      <c r="EJ4" s="73">
        <f t="shared" si="2"/>
        <v>3440942.02</v>
      </c>
      <c r="EK4" s="73">
        <f t="shared" si="2"/>
        <v>4422488.53</v>
      </c>
      <c r="EL4" s="73">
        <f t="shared" si="2"/>
        <v>4471220.2200000007</v>
      </c>
      <c r="EM4" s="73">
        <f t="shared" si="2"/>
        <v>4491860.05</v>
      </c>
      <c r="EN4" s="73">
        <f t="shared" si="2"/>
        <v>4473558.49</v>
      </c>
      <c r="EO4" s="73">
        <f t="shared" si="2"/>
        <v>4458417.72</v>
      </c>
      <c r="EP4" s="73">
        <f t="shared" si="2"/>
        <v>4596971.41</v>
      </c>
      <c r="EQ4" s="73">
        <f t="shared" si="2"/>
        <v>4637934.8999999994</v>
      </c>
      <c r="ER4" s="73">
        <f t="shared" si="2"/>
        <v>4728655.5999999996</v>
      </c>
      <c r="ES4" s="73">
        <f t="shared" si="2"/>
        <v>4823995.82</v>
      </c>
      <c r="ET4" s="73">
        <f t="shared" si="2"/>
        <v>4912277.6100000003</v>
      </c>
      <c r="EU4" s="73">
        <f t="shared" si="2"/>
        <v>4759957.78</v>
      </c>
      <c r="EV4" s="73">
        <f t="shared" si="2"/>
        <v>4803543.97</v>
      </c>
      <c r="EW4" s="73">
        <f t="shared" si="2"/>
        <v>4861241.1899999995</v>
      </c>
      <c r="EX4" s="73">
        <f t="shared" si="2"/>
        <v>4959164.41</v>
      </c>
      <c r="EY4" s="73">
        <f t="shared" si="2"/>
        <v>4932292.33</v>
      </c>
      <c r="EZ4" s="73">
        <f t="shared" si="2"/>
        <v>4959326.12</v>
      </c>
      <c r="FA4" s="73">
        <f t="shared" si="2"/>
        <v>5027438.43</v>
      </c>
      <c r="FB4" s="73">
        <f t="shared" si="2"/>
        <v>5121373.0299999993</v>
      </c>
      <c r="FC4" s="73">
        <f t="shared" si="2"/>
        <v>5135072.3299999991</v>
      </c>
      <c r="FD4" s="73">
        <f t="shared" si="2"/>
        <v>5144993.7</v>
      </c>
      <c r="FE4" s="73">
        <f t="shared" si="2"/>
        <v>5182896.2</v>
      </c>
      <c r="FF4" s="73">
        <f t="shared" si="2"/>
        <v>5202092.04</v>
      </c>
      <c r="FG4" s="73">
        <f t="shared" si="2"/>
        <v>5227322.08</v>
      </c>
      <c r="FH4" s="73">
        <f t="shared" si="2"/>
        <v>5251290.17</v>
      </c>
      <c r="FI4" s="73">
        <f t="shared" si="2"/>
        <v>5368617.3899999997</v>
      </c>
      <c r="FJ4" s="73">
        <f t="shared" si="2"/>
        <v>5450220.0099999998</v>
      </c>
      <c r="FK4" s="73">
        <f t="shared" si="2"/>
        <v>5458056.4199999999</v>
      </c>
      <c r="FL4" s="73">
        <f t="shared" si="2"/>
        <v>5525947.2800000003</v>
      </c>
      <c r="FM4" s="73">
        <f t="shared" si="2"/>
        <v>5551356.5200000005</v>
      </c>
      <c r="FN4" s="73">
        <f t="shared" si="2"/>
        <v>5565923.0800000001</v>
      </c>
      <c r="FO4" s="73">
        <f t="shared" si="2"/>
        <v>5642720.6799999997</v>
      </c>
      <c r="FP4" s="73">
        <f t="shared" si="2"/>
        <v>5645640.1899999995</v>
      </c>
      <c r="FQ4" s="73">
        <f t="shared" si="2"/>
        <v>5720343.8100000005</v>
      </c>
      <c r="FR4" s="73">
        <f t="shared" si="2"/>
        <v>5753215.8999999994</v>
      </c>
      <c r="FS4" s="73">
        <f t="shared" si="2"/>
        <v>5656734.5099999998</v>
      </c>
      <c r="FT4" s="73">
        <f t="shared" si="2"/>
        <v>5683815.5900000008</v>
      </c>
      <c r="FU4" s="73">
        <f t="shared" si="2"/>
        <v>5683122.29</v>
      </c>
      <c r="FV4" s="73">
        <f t="shared" si="2"/>
        <v>5664175.96</v>
      </c>
      <c r="FW4" s="73">
        <f t="shared" si="2"/>
        <v>5666079.6799999997</v>
      </c>
      <c r="FX4" s="73">
        <f t="shared" si="2"/>
        <v>5724377.8300000001</v>
      </c>
      <c r="FY4" s="73">
        <f t="shared" si="2"/>
        <v>5741488.9900000002</v>
      </c>
      <c r="FZ4" s="73">
        <f t="shared" si="2"/>
        <v>5774270.3600000003</v>
      </c>
      <c r="GA4" s="73">
        <f t="shared" si="2"/>
        <v>5804084.9500000002</v>
      </c>
      <c r="GB4" s="73">
        <f t="shared" si="2"/>
        <v>5807898.8999999994</v>
      </c>
      <c r="GC4" s="73">
        <f t="shared" si="2"/>
        <v>5972883.2400000002</v>
      </c>
      <c r="GD4" s="73">
        <f t="shared" si="2"/>
        <v>6268489.0499999998</v>
      </c>
      <c r="GE4" s="73">
        <f t="shared" ref="GE4:HU4" si="3">GE5+GE8+GE11</f>
        <v>6357204.79</v>
      </c>
      <c r="GF4" s="73">
        <f t="shared" si="3"/>
        <v>6458280.2599999998</v>
      </c>
      <c r="GG4" s="73">
        <f t="shared" si="3"/>
        <v>6550478.8200000003</v>
      </c>
      <c r="GH4" s="73">
        <f t="shared" si="3"/>
        <v>6734881.7600000007</v>
      </c>
      <c r="GI4" s="73">
        <f t="shared" si="3"/>
        <v>6708399.7699999996</v>
      </c>
      <c r="GJ4" s="73">
        <f t="shared" si="3"/>
        <v>6844788.1299999999</v>
      </c>
      <c r="GK4" s="73">
        <f t="shared" si="3"/>
        <v>7054937.3099999996</v>
      </c>
      <c r="GL4" s="73">
        <f t="shared" si="3"/>
        <v>7108375.9400000004</v>
      </c>
      <c r="GM4" s="73">
        <f t="shared" si="3"/>
        <v>7327296.2000000002</v>
      </c>
      <c r="GN4" s="73">
        <f t="shared" si="3"/>
        <v>7380114.9199999999</v>
      </c>
      <c r="GO4" s="73">
        <f t="shared" si="3"/>
        <v>7532356.1399999997</v>
      </c>
      <c r="GP4" s="73">
        <f t="shared" si="3"/>
        <v>7642689.4500000002</v>
      </c>
      <c r="GQ4" s="73">
        <f t="shared" si="3"/>
        <v>7760488.7600000007</v>
      </c>
      <c r="GR4" s="73">
        <f t="shared" si="3"/>
        <v>7836723.7000000002</v>
      </c>
      <c r="GS4" s="73">
        <f t="shared" si="3"/>
        <v>8034125.3999999994</v>
      </c>
      <c r="GT4" s="73">
        <f t="shared" si="3"/>
        <v>8203698.6699999999</v>
      </c>
      <c r="GU4" s="73">
        <f t="shared" si="3"/>
        <v>8312858.7299999995</v>
      </c>
      <c r="GV4" s="73">
        <f t="shared" si="3"/>
        <v>8511084.9100000001</v>
      </c>
      <c r="GW4" s="73">
        <f t="shared" si="3"/>
        <v>8536092.2599999998</v>
      </c>
      <c r="GX4" s="73">
        <f t="shared" si="3"/>
        <v>8624408.0700000003</v>
      </c>
      <c r="GY4" s="73">
        <f t="shared" si="3"/>
        <v>8720929.7400000002</v>
      </c>
      <c r="GZ4" s="73">
        <f t="shared" si="3"/>
        <v>8814544.9600000009</v>
      </c>
      <c r="HA4" s="73">
        <f t="shared" si="3"/>
        <v>8889356.120000001</v>
      </c>
      <c r="HB4" s="73">
        <f t="shared" si="3"/>
        <v>8919012.1600000001</v>
      </c>
      <c r="HC4" s="73">
        <f t="shared" si="3"/>
        <v>9000822.7599999998</v>
      </c>
      <c r="HD4" s="73">
        <f t="shared" si="3"/>
        <v>9044360.8000000007</v>
      </c>
      <c r="HE4" s="73">
        <f t="shared" si="3"/>
        <v>9110892.0700000003</v>
      </c>
      <c r="HF4" s="73">
        <f t="shared" si="3"/>
        <v>9163673</v>
      </c>
      <c r="HG4" s="73">
        <f t="shared" si="3"/>
        <v>9222823.1199999992</v>
      </c>
      <c r="HH4" s="73">
        <f t="shared" si="3"/>
        <v>9235903.4399999995</v>
      </c>
      <c r="HI4" s="73">
        <f t="shared" si="3"/>
        <v>9302526.1099999994</v>
      </c>
      <c r="HJ4" s="73">
        <f t="shared" si="3"/>
        <v>9384171.9299999997</v>
      </c>
      <c r="HK4" s="73">
        <f t="shared" si="3"/>
        <v>9411656.0500000007</v>
      </c>
      <c r="HL4" s="73">
        <f t="shared" si="3"/>
        <v>9475655.3100000005</v>
      </c>
      <c r="HM4" s="73">
        <f t="shared" si="3"/>
        <v>9566960.0199999996</v>
      </c>
      <c r="HN4" s="73">
        <f t="shared" si="3"/>
        <v>9599147.7400000002</v>
      </c>
      <c r="HO4" s="73">
        <f t="shared" si="3"/>
        <v>9558050.3900000006</v>
      </c>
      <c r="HP4" s="73">
        <f t="shared" si="3"/>
        <v>9612165.4399999995</v>
      </c>
      <c r="HQ4" s="73">
        <f t="shared" si="3"/>
        <v>9676757.0500000007</v>
      </c>
      <c r="HR4" s="73">
        <f t="shared" si="3"/>
        <v>9779786.75</v>
      </c>
      <c r="HS4" s="73">
        <f t="shared" si="3"/>
        <v>9779797.2300000004</v>
      </c>
      <c r="HT4" s="73">
        <f t="shared" si="3"/>
        <v>9780061.0099999998</v>
      </c>
      <c r="HU4" s="73">
        <f t="shared" si="3"/>
        <v>9726709.1500000004</v>
      </c>
      <c r="HV4" s="73">
        <f t="shared" ref="HV4:HW4" si="4">HV5+HV8+HV11</f>
        <v>9772804.9399999995</v>
      </c>
      <c r="HW4" s="73">
        <f t="shared" si="4"/>
        <v>9907022.1899999995</v>
      </c>
      <c r="HX4" s="73">
        <f t="shared" ref="HX4:HZ4" si="5">HX5+HX8+HX11</f>
        <v>10087188.390000001</v>
      </c>
      <c r="HY4" s="73">
        <f t="shared" si="5"/>
        <v>10141015.290000001</v>
      </c>
      <c r="HZ4" s="73">
        <f t="shared" si="5"/>
        <v>10269980.07</v>
      </c>
      <c r="IA4" s="73">
        <f t="shared" ref="IA4:IB4" si="6">IA5+IA8+IA11</f>
        <v>10161260.99</v>
      </c>
      <c r="IB4" s="73">
        <f t="shared" si="6"/>
        <v>10268969.42</v>
      </c>
      <c r="IC4" s="73">
        <f t="shared" ref="IC4:II4" si="7">IC5+IC8+IC11</f>
        <v>10365460.59</v>
      </c>
      <c r="ID4" s="73">
        <f t="shared" si="7"/>
        <v>10259126.219999999</v>
      </c>
      <c r="IE4" s="73">
        <f t="shared" si="7"/>
        <v>10418172.960000001</v>
      </c>
      <c r="IF4" s="73">
        <f t="shared" si="7"/>
        <v>10537406.129999999</v>
      </c>
      <c r="IG4" s="73">
        <f t="shared" si="7"/>
        <v>10510067.130000001</v>
      </c>
      <c r="IH4" s="73">
        <f t="shared" si="7"/>
        <v>10625218.9</v>
      </c>
      <c r="II4" s="73">
        <f t="shared" si="7"/>
        <v>10688701.780000001</v>
      </c>
      <c r="IJ4" s="73">
        <f t="shared" ref="IJ4:IL4" si="8">IJ5+IJ8+IJ11</f>
        <v>10775699.279999999</v>
      </c>
      <c r="IK4" s="73">
        <f t="shared" si="8"/>
        <v>10843357.760000002</v>
      </c>
      <c r="IL4" s="73">
        <f t="shared" si="8"/>
        <v>10958303.68</v>
      </c>
      <c r="IM4" s="73">
        <f t="shared" ref="IM4:IS4" si="9">IM5+IM8+IM11</f>
        <v>10808657.15</v>
      </c>
      <c r="IN4" s="73">
        <f t="shared" si="9"/>
        <v>10877115.93</v>
      </c>
      <c r="IO4" s="73">
        <f t="shared" si="9"/>
        <v>10916217.720000001</v>
      </c>
      <c r="IP4" s="73">
        <f t="shared" si="9"/>
        <v>10960911.23</v>
      </c>
      <c r="IQ4" s="73">
        <f t="shared" si="9"/>
        <v>11011112.440000001</v>
      </c>
      <c r="IR4" s="73">
        <f t="shared" si="9"/>
        <v>11116060.309999999</v>
      </c>
      <c r="IS4" s="73">
        <f t="shared" si="9"/>
        <v>11213103.780000001</v>
      </c>
    </row>
    <row r="5" spans="1:253" s="22" customFormat="1" ht="23.25">
      <c r="A5" s="23" t="s">
        <v>104</v>
      </c>
      <c r="B5" s="24">
        <f>B6+B7</f>
        <v>808760.19</v>
      </c>
      <c r="C5" s="24">
        <f t="shared" ref="C5:BF5" si="10">C6+C7</f>
        <v>805790.51</v>
      </c>
      <c r="D5" s="24">
        <f t="shared" si="10"/>
        <v>826385.89999999991</v>
      </c>
      <c r="E5" s="24">
        <f t="shared" si="10"/>
        <v>820344.8</v>
      </c>
      <c r="F5" s="24">
        <f t="shared" si="10"/>
        <v>820121.54</v>
      </c>
      <c r="G5" s="24">
        <f t="shared" si="10"/>
        <v>797859.07000000007</v>
      </c>
      <c r="H5" s="24">
        <f t="shared" si="10"/>
        <v>818693.36</v>
      </c>
      <c r="I5" s="24">
        <f t="shared" si="10"/>
        <v>817726.95</v>
      </c>
      <c r="J5" s="24">
        <f t="shared" si="10"/>
        <v>810230.49</v>
      </c>
      <c r="K5" s="24">
        <f t="shared" si="10"/>
        <v>792355</v>
      </c>
      <c r="L5" s="24">
        <f t="shared" si="10"/>
        <v>793103.87</v>
      </c>
      <c r="M5" s="24">
        <f t="shared" si="10"/>
        <v>831058.54</v>
      </c>
      <c r="N5" s="24">
        <f t="shared" si="10"/>
        <v>847181.36</v>
      </c>
      <c r="O5" s="24">
        <f t="shared" si="10"/>
        <v>857517.79</v>
      </c>
      <c r="P5" s="24">
        <f t="shared" si="10"/>
        <v>858071.63</v>
      </c>
      <c r="Q5" s="24">
        <f t="shared" si="10"/>
        <v>855231.31</v>
      </c>
      <c r="R5" s="24">
        <f t="shared" si="10"/>
        <v>860124.27999999991</v>
      </c>
      <c r="S5" s="24">
        <f t="shared" si="10"/>
        <v>841119.36</v>
      </c>
      <c r="T5" s="24">
        <f t="shared" si="10"/>
        <v>842280.46</v>
      </c>
      <c r="U5" s="24">
        <f t="shared" si="10"/>
        <v>832640.52</v>
      </c>
      <c r="V5" s="24">
        <f t="shared" si="10"/>
        <v>831100.92</v>
      </c>
      <c r="W5" s="24">
        <f t="shared" si="10"/>
        <v>829101.38000000012</v>
      </c>
      <c r="X5" s="24">
        <f t="shared" si="10"/>
        <v>812164.79</v>
      </c>
      <c r="Y5" s="24">
        <f t="shared" si="10"/>
        <v>825480.69000000006</v>
      </c>
      <c r="Z5" s="24">
        <f t="shared" si="10"/>
        <v>817146.59000000008</v>
      </c>
      <c r="AA5" s="24">
        <f t="shared" si="10"/>
        <v>839102.03</v>
      </c>
      <c r="AB5" s="24">
        <f t="shared" si="10"/>
        <v>902724.1399999999</v>
      </c>
      <c r="AC5" s="24">
        <f t="shared" si="10"/>
        <v>892028.57</v>
      </c>
      <c r="AD5" s="24">
        <f t="shared" si="10"/>
        <v>911053.72</v>
      </c>
      <c r="AE5" s="24">
        <f t="shared" si="10"/>
        <v>876472.44</v>
      </c>
      <c r="AF5" s="24">
        <f t="shared" si="10"/>
        <v>879454.28</v>
      </c>
      <c r="AG5" s="24">
        <f t="shared" si="10"/>
        <v>888572.92999999993</v>
      </c>
      <c r="AH5" s="24">
        <f t="shared" si="10"/>
        <v>899810.32</v>
      </c>
      <c r="AI5" s="24">
        <f t="shared" si="10"/>
        <v>890753.39</v>
      </c>
      <c r="AJ5" s="24">
        <f t="shared" si="10"/>
        <v>893140.46</v>
      </c>
      <c r="AK5" s="24">
        <f t="shared" si="10"/>
        <v>895004.25</v>
      </c>
      <c r="AL5" s="24">
        <f t="shared" si="10"/>
        <v>939305.92999999993</v>
      </c>
      <c r="AM5" s="24">
        <f t="shared" si="10"/>
        <v>951259.02</v>
      </c>
      <c r="AN5" s="24">
        <f t="shared" si="10"/>
        <v>983899.57000000007</v>
      </c>
      <c r="AO5" s="24">
        <f t="shared" si="10"/>
        <v>1021462.5599999999</v>
      </c>
      <c r="AP5" s="24">
        <f t="shared" si="10"/>
        <v>1024210.49</v>
      </c>
      <c r="AQ5" s="24">
        <f t="shared" si="10"/>
        <v>1002176.62</v>
      </c>
      <c r="AR5" s="24">
        <f t="shared" si="10"/>
        <v>970994.92</v>
      </c>
      <c r="AS5" s="24">
        <f t="shared" si="10"/>
        <v>976888.68</v>
      </c>
      <c r="AT5" s="24">
        <f t="shared" si="10"/>
        <v>1005507.69</v>
      </c>
      <c r="AU5" s="24">
        <f t="shared" si="10"/>
        <v>973923.6</v>
      </c>
      <c r="AV5" s="24">
        <f t="shared" si="10"/>
        <v>970802.5199999999</v>
      </c>
      <c r="AW5" s="24">
        <f t="shared" si="10"/>
        <v>986217.48</v>
      </c>
      <c r="AX5" s="24">
        <f t="shared" si="10"/>
        <v>1061893.5799999998</v>
      </c>
      <c r="AY5" s="24">
        <f t="shared" si="10"/>
        <v>1130339.81</v>
      </c>
      <c r="AZ5" s="24">
        <f t="shared" si="10"/>
        <v>1208180.78</v>
      </c>
      <c r="BA5" s="24">
        <f t="shared" si="10"/>
        <v>1289181.8900000001</v>
      </c>
      <c r="BB5" s="24">
        <f t="shared" si="10"/>
        <v>1321758.58</v>
      </c>
      <c r="BC5" s="24">
        <f t="shared" si="10"/>
        <v>1310312.6300000001</v>
      </c>
      <c r="BD5" s="24">
        <f t="shared" si="10"/>
        <v>1432939.83</v>
      </c>
      <c r="BE5" s="24">
        <f t="shared" si="10"/>
        <v>1453204.82</v>
      </c>
      <c r="BF5" s="24">
        <f t="shared" si="10"/>
        <v>1449709.76</v>
      </c>
      <c r="BG5" s="24">
        <f t="shared" ref="BG5:DR5" si="11">BG6+BG7</f>
        <v>1435746.72</v>
      </c>
      <c r="BH5" s="24">
        <f t="shared" si="11"/>
        <v>1446390</v>
      </c>
      <c r="BI5" s="24">
        <f t="shared" si="11"/>
        <v>1455519.8900000001</v>
      </c>
      <c r="BJ5" s="24">
        <f t="shared" si="11"/>
        <v>1498916.78</v>
      </c>
      <c r="BK5" s="24">
        <f t="shared" si="11"/>
        <v>1567702.22</v>
      </c>
      <c r="BL5" s="24">
        <f t="shared" si="11"/>
        <v>1617201.84</v>
      </c>
      <c r="BM5" s="24">
        <f t="shared" si="11"/>
        <v>1643949.29</v>
      </c>
      <c r="BN5" s="24">
        <f t="shared" si="11"/>
        <v>1671555.4000000001</v>
      </c>
      <c r="BO5" s="24">
        <f t="shared" si="11"/>
        <v>1721085.86</v>
      </c>
      <c r="BP5" s="24">
        <f t="shared" si="11"/>
        <v>1766505.78</v>
      </c>
      <c r="BQ5" s="24">
        <f t="shared" si="11"/>
        <v>1806514.4000000001</v>
      </c>
      <c r="BR5" s="24">
        <f t="shared" si="11"/>
        <v>1780959.0699999998</v>
      </c>
      <c r="BS5" s="24">
        <f t="shared" si="11"/>
        <v>1765542.72</v>
      </c>
      <c r="BT5" s="24">
        <f t="shared" si="11"/>
        <v>1770404.94</v>
      </c>
      <c r="BU5" s="24">
        <f t="shared" si="11"/>
        <v>1860322.04</v>
      </c>
      <c r="BV5" s="24">
        <f t="shared" si="11"/>
        <v>1854372.56</v>
      </c>
      <c r="BW5" s="24">
        <f t="shared" si="11"/>
        <v>1858071.2999999998</v>
      </c>
      <c r="BX5" s="24">
        <f t="shared" si="11"/>
        <v>1860129.89</v>
      </c>
      <c r="BY5" s="24">
        <f t="shared" si="11"/>
        <v>1866355.08</v>
      </c>
      <c r="BZ5" s="24">
        <f t="shared" si="11"/>
        <v>1884638.27</v>
      </c>
      <c r="CA5" s="24">
        <f t="shared" si="11"/>
        <v>1858372.9100000001</v>
      </c>
      <c r="CB5" s="24">
        <f t="shared" si="11"/>
        <v>1875384.2</v>
      </c>
      <c r="CC5" s="24">
        <f t="shared" si="11"/>
        <v>1880844.76</v>
      </c>
      <c r="CD5" s="24">
        <f t="shared" si="11"/>
        <v>2039058.02</v>
      </c>
      <c r="CE5" s="24">
        <f t="shared" si="11"/>
        <v>1911839.77</v>
      </c>
      <c r="CF5" s="24">
        <f t="shared" si="11"/>
        <v>1913136.4100000001</v>
      </c>
      <c r="CG5" s="24">
        <f t="shared" si="11"/>
        <v>1914420.49</v>
      </c>
      <c r="CH5" s="24">
        <f t="shared" si="11"/>
        <v>1919880.86</v>
      </c>
      <c r="CI5" s="24">
        <f t="shared" si="11"/>
        <v>1939829.75</v>
      </c>
      <c r="CJ5" s="24">
        <f t="shared" si="11"/>
        <v>2051874.02</v>
      </c>
      <c r="CK5" s="24">
        <f t="shared" si="11"/>
        <v>2197609</v>
      </c>
      <c r="CL5" s="24">
        <f t="shared" si="11"/>
        <v>2215727.6800000002</v>
      </c>
      <c r="CM5" s="24">
        <f t="shared" si="11"/>
        <v>2259073.2599999998</v>
      </c>
      <c r="CN5" s="24">
        <f t="shared" si="11"/>
        <v>2285839.73</v>
      </c>
      <c r="CO5" s="24">
        <f t="shared" si="11"/>
        <v>2344420.37</v>
      </c>
      <c r="CP5" s="24">
        <f t="shared" si="11"/>
        <v>2381879.1</v>
      </c>
      <c r="CQ5" s="24">
        <f t="shared" si="11"/>
        <v>2279592.8000000003</v>
      </c>
      <c r="CR5" s="24">
        <f t="shared" si="11"/>
        <v>2306691.86</v>
      </c>
      <c r="CS5" s="24">
        <f t="shared" si="11"/>
        <v>2363899.61</v>
      </c>
      <c r="CT5" s="24">
        <f t="shared" si="11"/>
        <v>2381833.39</v>
      </c>
      <c r="CU5" s="24">
        <f t="shared" si="11"/>
        <v>2419894.3699999996</v>
      </c>
      <c r="CV5" s="24">
        <f t="shared" si="11"/>
        <v>2435790.3499999996</v>
      </c>
      <c r="CW5" s="24">
        <f t="shared" si="11"/>
        <v>2463020.4200000004</v>
      </c>
      <c r="CX5" s="24">
        <f t="shared" si="11"/>
        <v>2482462.96</v>
      </c>
      <c r="CY5" s="24">
        <f t="shared" si="11"/>
        <v>2531860.9699999997</v>
      </c>
      <c r="CZ5" s="24">
        <f t="shared" si="11"/>
        <v>2536668.4299999997</v>
      </c>
      <c r="DA5" s="24">
        <f t="shared" si="11"/>
        <v>2567122.2400000002</v>
      </c>
      <c r="DB5" s="24">
        <f t="shared" si="11"/>
        <v>2666749.2400000002</v>
      </c>
      <c r="DC5" s="24">
        <f t="shared" si="11"/>
        <v>2667553.7999999998</v>
      </c>
      <c r="DD5" s="24">
        <f t="shared" si="11"/>
        <v>2675742.1800000002</v>
      </c>
      <c r="DE5" s="24">
        <f t="shared" si="11"/>
        <v>2709830.1100000003</v>
      </c>
      <c r="DF5" s="24">
        <f t="shared" si="11"/>
        <v>2711161.17</v>
      </c>
      <c r="DG5" s="24">
        <f t="shared" si="11"/>
        <v>2750107.61</v>
      </c>
      <c r="DH5" s="24">
        <f t="shared" si="11"/>
        <v>2762061.5</v>
      </c>
      <c r="DI5" s="24">
        <f t="shared" si="11"/>
        <v>2800831.5100000002</v>
      </c>
      <c r="DJ5" s="24">
        <f t="shared" si="11"/>
        <v>2816497.08</v>
      </c>
      <c r="DK5" s="24">
        <f t="shared" si="11"/>
        <v>2813223.61</v>
      </c>
      <c r="DL5" s="24">
        <f t="shared" si="11"/>
        <v>2830478.87</v>
      </c>
      <c r="DM5" s="24">
        <f t="shared" si="11"/>
        <v>2840936.55</v>
      </c>
      <c r="DN5" s="24">
        <f t="shared" si="11"/>
        <v>2891603.1799999997</v>
      </c>
      <c r="DO5" s="24">
        <f t="shared" si="11"/>
        <v>2879994.54</v>
      </c>
      <c r="DP5" s="24">
        <f t="shared" si="11"/>
        <v>2875740.56</v>
      </c>
      <c r="DQ5" s="24">
        <f t="shared" si="11"/>
        <v>2878829.4499999997</v>
      </c>
      <c r="DR5" s="24">
        <f t="shared" si="11"/>
        <v>2898765.1700000004</v>
      </c>
      <c r="DS5" s="24">
        <f t="shared" ref="DS5:GD5" si="12">DS6+DS7</f>
        <v>2962158.6799999997</v>
      </c>
      <c r="DT5" s="24">
        <f t="shared" si="12"/>
        <v>2981990.79</v>
      </c>
      <c r="DU5" s="24">
        <f t="shared" si="12"/>
        <v>3025297.07</v>
      </c>
      <c r="DV5" s="24">
        <f t="shared" si="12"/>
        <v>3031853.8</v>
      </c>
      <c r="DW5" s="24">
        <f t="shared" si="12"/>
        <v>3014878.79</v>
      </c>
      <c r="DX5" s="24">
        <f t="shared" si="12"/>
        <v>3036063.8600000003</v>
      </c>
      <c r="DY5" s="24">
        <f t="shared" si="12"/>
        <v>3075917.33</v>
      </c>
      <c r="DZ5" s="24">
        <f t="shared" si="12"/>
        <v>3134824.97</v>
      </c>
      <c r="EA5" s="24">
        <f t="shared" si="12"/>
        <v>3233335.0500000003</v>
      </c>
      <c r="EB5" s="24">
        <f t="shared" si="12"/>
        <v>3356441.83</v>
      </c>
      <c r="EC5" s="24">
        <f t="shared" si="12"/>
        <v>3414505.46</v>
      </c>
      <c r="ED5" s="24">
        <f t="shared" si="12"/>
        <v>3395778.27</v>
      </c>
      <c r="EE5" s="24">
        <f t="shared" si="12"/>
        <v>3423881.65</v>
      </c>
      <c r="EF5" s="24">
        <f t="shared" si="12"/>
        <v>3428513.86</v>
      </c>
      <c r="EG5" s="24">
        <f t="shared" si="12"/>
        <v>3461049.04</v>
      </c>
      <c r="EH5" s="24">
        <f t="shared" si="12"/>
        <v>3411865.43</v>
      </c>
      <c r="EI5" s="24">
        <f t="shared" si="12"/>
        <v>3403355.8899999997</v>
      </c>
      <c r="EJ5" s="24">
        <f t="shared" si="12"/>
        <v>3440942.02</v>
      </c>
      <c r="EK5" s="24">
        <f t="shared" si="12"/>
        <v>3472367.5</v>
      </c>
      <c r="EL5" s="24">
        <f t="shared" si="12"/>
        <v>3522121.2800000003</v>
      </c>
      <c r="EM5" s="24">
        <f t="shared" si="12"/>
        <v>3543221.21</v>
      </c>
      <c r="EN5" s="24">
        <f t="shared" si="12"/>
        <v>3538165.8200000003</v>
      </c>
      <c r="EO5" s="24">
        <f t="shared" si="12"/>
        <v>3528129.01</v>
      </c>
      <c r="EP5" s="24">
        <f t="shared" si="12"/>
        <v>3670635.6999999997</v>
      </c>
      <c r="EQ5" s="24">
        <f t="shared" si="12"/>
        <v>3718985.01</v>
      </c>
      <c r="ER5" s="24">
        <f t="shared" si="12"/>
        <v>3781392.4499999997</v>
      </c>
      <c r="ES5" s="24">
        <f t="shared" si="12"/>
        <v>3852455.09</v>
      </c>
      <c r="ET5" s="24">
        <f t="shared" si="12"/>
        <v>3886098.2600000002</v>
      </c>
      <c r="EU5" s="24">
        <f t="shared" si="12"/>
        <v>3854317.64</v>
      </c>
      <c r="EV5" s="24">
        <f t="shared" si="12"/>
        <v>3897917.9699999997</v>
      </c>
      <c r="EW5" s="24">
        <f t="shared" si="12"/>
        <v>3936403.65</v>
      </c>
      <c r="EX5" s="24">
        <f t="shared" si="12"/>
        <v>4037673.71</v>
      </c>
      <c r="EY5" s="24">
        <f t="shared" si="12"/>
        <v>4040901.8000000003</v>
      </c>
      <c r="EZ5" s="24">
        <f t="shared" si="12"/>
        <v>4071096.6</v>
      </c>
      <c r="FA5" s="24">
        <f t="shared" si="12"/>
        <v>4140445.22</v>
      </c>
      <c r="FB5" s="24">
        <f t="shared" si="12"/>
        <v>4189579.82</v>
      </c>
      <c r="FC5" s="24">
        <f t="shared" si="12"/>
        <v>4214989.9799999995</v>
      </c>
      <c r="FD5" s="24">
        <f t="shared" si="12"/>
        <v>4271770.49</v>
      </c>
      <c r="FE5" s="24">
        <f t="shared" si="12"/>
        <v>4309672.99</v>
      </c>
      <c r="FF5" s="24">
        <f t="shared" si="12"/>
        <v>4337654.83</v>
      </c>
      <c r="FG5" s="24">
        <f t="shared" si="12"/>
        <v>4362884.87</v>
      </c>
      <c r="FH5" s="24">
        <f t="shared" si="12"/>
        <v>4386852.96</v>
      </c>
      <c r="FI5" s="24">
        <f t="shared" si="12"/>
        <v>4439180.18</v>
      </c>
      <c r="FJ5" s="24">
        <f t="shared" si="12"/>
        <v>4500182.8</v>
      </c>
      <c r="FK5" s="24">
        <f t="shared" si="12"/>
        <v>4508019.21</v>
      </c>
      <c r="FL5" s="24">
        <f t="shared" si="12"/>
        <v>4575910.07</v>
      </c>
      <c r="FM5" s="24">
        <f t="shared" si="12"/>
        <v>4602319.3100000005</v>
      </c>
      <c r="FN5" s="24">
        <f t="shared" si="12"/>
        <v>4616885.87</v>
      </c>
      <c r="FO5" s="24">
        <f t="shared" si="12"/>
        <v>4693683.47</v>
      </c>
      <c r="FP5" s="24">
        <f t="shared" si="12"/>
        <v>4711902.9799999995</v>
      </c>
      <c r="FQ5" s="24">
        <f t="shared" si="12"/>
        <v>4736606.6000000006</v>
      </c>
      <c r="FR5" s="24">
        <f t="shared" si="12"/>
        <v>4775478.6899999995</v>
      </c>
      <c r="FS5" s="24">
        <f t="shared" si="12"/>
        <v>4804218.3</v>
      </c>
      <c r="FT5" s="24">
        <f t="shared" si="12"/>
        <v>4831299.3800000008</v>
      </c>
      <c r="FU5" s="24">
        <f t="shared" si="12"/>
        <v>4863506.08</v>
      </c>
      <c r="FV5" s="24">
        <f t="shared" si="12"/>
        <v>4861159.75</v>
      </c>
      <c r="FW5" s="24">
        <f t="shared" si="12"/>
        <v>4863063.47</v>
      </c>
      <c r="FX5" s="24">
        <f t="shared" si="12"/>
        <v>4868201.62</v>
      </c>
      <c r="FY5" s="24">
        <f t="shared" si="12"/>
        <v>4886912.78</v>
      </c>
      <c r="FZ5" s="24">
        <f t="shared" si="12"/>
        <v>4919694.1500000004</v>
      </c>
      <c r="GA5" s="24">
        <f t="shared" si="12"/>
        <v>4949508.74</v>
      </c>
      <c r="GB5" s="24">
        <f t="shared" si="12"/>
        <v>4970900.6899999995</v>
      </c>
      <c r="GC5" s="24">
        <f t="shared" si="12"/>
        <v>5135885.03</v>
      </c>
      <c r="GD5" s="24">
        <f t="shared" si="12"/>
        <v>5431490.8399999999</v>
      </c>
      <c r="GE5" s="24">
        <f t="shared" ref="GE5:HU5" si="13">GE6+GE7</f>
        <v>5608366.5800000001</v>
      </c>
      <c r="GF5" s="24">
        <f t="shared" si="13"/>
        <v>5709442.0499999998</v>
      </c>
      <c r="GG5" s="24">
        <f t="shared" si="13"/>
        <v>5801640.6100000003</v>
      </c>
      <c r="GH5" s="24">
        <f t="shared" si="13"/>
        <v>5991843.5500000007</v>
      </c>
      <c r="GI5" s="24">
        <f t="shared" si="13"/>
        <v>5965361.5599999996</v>
      </c>
      <c r="GJ5" s="24">
        <f t="shared" si="13"/>
        <v>6101749.9199999999</v>
      </c>
      <c r="GK5" s="24">
        <f t="shared" si="13"/>
        <v>6314299.0999999996</v>
      </c>
      <c r="GL5" s="24">
        <f t="shared" si="13"/>
        <v>6367877.9400000004</v>
      </c>
      <c r="GM5" s="24">
        <f t="shared" si="13"/>
        <v>6591198.2000000002</v>
      </c>
      <c r="GN5" s="24">
        <f t="shared" si="13"/>
        <v>6632358.6600000001</v>
      </c>
      <c r="GO5" s="24">
        <f t="shared" si="13"/>
        <v>6768359.7199999997</v>
      </c>
      <c r="GP5" s="24">
        <f t="shared" si="13"/>
        <v>6880541.79</v>
      </c>
      <c r="GQ5" s="24">
        <f t="shared" si="13"/>
        <v>6998877.0200000005</v>
      </c>
      <c r="GR5" s="24">
        <f t="shared" si="13"/>
        <v>7071423.29</v>
      </c>
      <c r="GS5" s="24">
        <f t="shared" si="13"/>
        <v>7272047.6799999997</v>
      </c>
      <c r="GT5" s="24">
        <f t="shared" si="13"/>
        <v>7419214.2400000002</v>
      </c>
      <c r="GU5" s="24">
        <f t="shared" si="13"/>
        <v>7528392.0599999996</v>
      </c>
      <c r="GV5" s="24">
        <f t="shared" si="13"/>
        <v>7726915.5099999998</v>
      </c>
      <c r="GW5" s="24">
        <f t="shared" si="13"/>
        <v>7839537.7599999998</v>
      </c>
      <c r="GX5" s="24">
        <f t="shared" si="13"/>
        <v>7927853.5699999994</v>
      </c>
      <c r="GY5" s="24">
        <f t="shared" si="13"/>
        <v>8024375.2400000002</v>
      </c>
      <c r="GZ5" s="24">
        <f t="shared" si="13"/>
        <v>8109540.46</v>
      </c>
      <c r="HA5" s="24">
        <f t="shared" si="13"/>
        <v>8173351.6200000001</v>
      </c>
      <c r="HB5" s="24">
        <f t="shared" si="13"/>
        <v>8175007.6600000001</v>
      </c>
      <c r="HC5" s="24">
        <f t="shared" si="13"/>
        <v>8315818.2599999998</v>
      </c>
      <c r="HD5" s="24">
        <f t="shared" si="13"/>
        <v>8363387.2999999998</v>
      </c>
      <c r="HE5" s="24">
        <f t="shared" si="13"/>
        <v>8416278.5700000003</v>
      </c>
      <c r="HF5" s="24">
        <f t="shared" si="13"/>
        <v>8447913.5</v>
      </c>
      <c r="HG5" s="24">
        <f t="shared" si="13"/>
        <v>8507063.6199999992</v>
      </c>
      <c r="HH5" s="24">
        <f t="shared" si="13"/>
        <v>8484143.9399999995</v>
      </c>
      <c r="HI5" s="24">
        <f t="shared" si="13"/>
        <v>8631912.6099999994</v>
      </c>
      <c r="HJ5" s="24">
        <f t="shared" si="13"/>
        <v>8655218.4299999997</v>
      </c>
      <c r="HK5" s="24">
        <f t="shared" si="13"/>
        <v>8682702.5500000007</v>
      </c>
      <c r="HL5" s="24">
        <f t="shared" si="13"/>
        <v>8719952.8100000005</v>
      </c>
      <c r="HM5" s="24">
        <f t="shared" si="13"/>
        <v>8776257.5199999996</v>
      </c>
      <c r="HN5" s="24">
        <f t="shared" si="13"/>
        <v>8808445.2400000002</v>
      </c>
      <c r="HO5" s="24">
        <f t="shared" si="13"/>
        <v>8860181.8900000006</v>
      </c>
      <c r="HP5" s="24">
        <f t="shared" si="13"/>
        <v>8875162.9399999995</v>
      </c>
      <c r="HQ5" s="24">
        <f t="shared" si="13"/>
        <v>8914754.5500000007</v>
      </c>
      <c r="HR5" s="24">
        <f t="shared" si="13"/>
        <v>9047288.25</v>
      </c>
      <c r="HS5" s="24">
        <f>HS6+HS7</f>
        <v>9047298.7300000004</v>
      </c>
      <c r="HT5" s="24">
        <f t="shared" si="13"/>
        <v>9047562.5099999998</v>
      </c>
      <c r="HU5" s="24">
        <f t="shared" si="13"/>
        <v>9060990.6500000004</v>
      </c>
      <c r="HV5" s="24">
        <f t="shared" ref="HV5:HW5" si="14">HV6+HV7</f>
        <v>9061086.4399999995</v>
      </c>
      <c r="HW5" s="24">
        <f t="shared" si="14"/>
        <v>9090138.6899999995</v>
      </c>
      <c r="HX5" s="24">
        <f t="shared" ref="HX5:HZ5" si="15">HX6+HX7</f>
        <v>9299504.8900000006</v>
      </c>
      <c r="HY5" s="24">
        <f t="shared" si="15"/>
        <v>9336785.290000001</v>
      </c>
      <c r="HZ5" s="24">
        <f t="shared" si="15"/>
        <v>9465750.0700000003</v>
      </c>
      <c r="IA5" s="24">
        <f t="shared" ref="IA5:IB5" si="16">IA6+IA7</f>
        <v>9441435.9900000002</v>
      </c>
      <c r="IB5" s="24">
        <f t="shared" si="16"/>
        <v>9484144.4199999999</v>
      </c>
      <c r="IC5" s="24">
        <f t="shared" ref="IC5:II5" si="17">IC6+IC7</f>
        <v>9517877.5899999999</v>
      </c>
      <c r="ID5" s="24">
        <f t="shared" si="17"/>
        <v>9571499.2199999988</v>
      </c>
      <c r="IE5" s="24">
        <f t="shared" si="17"/>
        <v>9695545.9600000009</v>
      </c>
      <c r="IF5" s="24">
        <f t="shared" si="17"/>
        <v>9773465.129999999</v>
      </c>
      <c r="IG5" s="24">
        <f t="shared" si="17"/>
        <v>9889440.1300000008</v>
      </c>
      <c r="IH5" s="24">
        <f t="shared" si="17"/>
        <v>9955173.9000000004</v>
      </c>
      <c r="II5" s="24">
        <f t="shared" si="17"/>
        <v>10018656.780000001</v>
      </c>
      <c r="IJ5" s="24">
        <f t="shared" ref="IJ5:IL5" si="18">IJ6+IJ7</f>
        <v>10105854.279999999</v>
      </c>
      <c r="IK5" s="24">
        <f t="shared" si="18"/>
        <v>10173512.760000002</v>
      </c>
      <c r="IL5" s="24">
        <f t="shared" si="18"/>
        <v>10262894.68</v>
      </c>
      <c r="IM5" s="24">
        <f t="shared" ref="IM5:IS5" si="19">IM6+IM7</f>
        <v>10295830.15</v>
      </c>
      <c r="IN5" s="24">
        <f t="shared" si="19"/>
        <v>10319181.93</v>
      </c>
      <c r="IO5" s="24">
        <f t="shared" si="19"/>
        <v>10358283.720000001</v>
      </c>
      <c r="IP5" s="24">
        <f t="shared" si="19"/>
        <v>10415527.23</v>
      </c>
      <c r="IQ5" s="24">
        <f t="shared" si="19"/>
        <v>10465728.440000001</v>
      </c>
      <c r="IR5" s="24">
        <f t="shared" si="19"/>
        <v>10570676.309999999</v>
      </c>
      <c r="IS5" s="24">
        <f t="shared" si="19"/>
        <v>10724046.780000001</v>
      </c>
    </row>
    <row r="6" spans="1:253" s="22" customFormat="1" ht="23.25">
      <c r="A6" s="25" t="s">
        <v>105</v>
      </c>
      <c r="B6" s="26">
        <v>294429.84999999998</v>
      </c>
      <c r="C6" s="26">
        <v>291747.17</v>
      </c>
      <c r="D6" s="26">
        <v>294384.55</v>
      </c>
      <c r="E6" s="26">
        <v>288343.45</v>
      </c>
      <c r="F6" s="26">
        <v>288128.40999999997</v>
      </c>
      <c r="G6" s="27">
        <v>290945.94</v>
      </c>
      <c r="H6" s="27">
        <v>291780.23</v>
      </c>
      <c r="I6" s="27">
        <v>262313.82</v>
      </c>
      <c r="J6" s="27">
        <v>250826.21</v>
      </c>
      <c r="K6" s="26">
        <v>242950.72</v>
      </c>
      <c r="L6" s="26">
        <v>241699.59</v>
      </c>
      <c r="M6" s="26">
        <v>242654.26</v>
      </c>
      <c r="N6" s="27">
        <v>227777.08</v>
      </c>
      <c r="O6" s="27">
        <v>230113.51</v>
      </c>
      <c r="P6" s="27">
        <v>225669.34</v>
      </c>
      <c r="Q6" s="27">
        <v>220829.02</v>
      </c>
      <c r="R6" s="27">
        <v>201230.21</v>
      </c>
      <c r="S6" s="27">
        <v>199225.28</v>
      </c>
      <c r="T6" s="27">
        <v>197186.38</v>
      </c>
      <c r="U6" s="27">
        <v>193448</v>
      </c>
      <c r="V6" s="27">
        <v>191917.24</v>
      </c>
      <c r="W6" s="27">
        <v>189917.7</v>
      </c>
      <c r="X6" s="27">
        <v>166281.10999999999</v>
      </c>
      <c r="Y6" s="27">
        <v>156597.01</v>
      </c>
      <c r="Z6" s="27">
        <v>153262.91</v>
      </c>
      <c r="AA6" s="27">
        <v>153718.35</v>
      </c>
      <c r="AB6" s="27">
        <v>141082.45000000001</v>
      </c>
      <c r="AC6" s="27">
        <v>117991.88</v>
      </c>
      <c r="AD6" s="27">
        <v>116020.25</v>
      </c>
      <c r="AE6" s="27">
        <v>104438.97</v>
      </c>
      <c r="AF6" s="27">
        <v>104496.81</v>
      </c>
      <c r="AG6" s="27">
        <v>107565.46</v>
      </c>
      <c r="AH6" s="27">
        <v>107901.7</v>
      </c>
      <c r="AI6" s="27">
        <v>106844.77</v>
      </c>
      <c r="AJ6" s="27">
        <v>109231.84</v>
      </c>
      <c r="AK6" s="27">
        <v>93595.63</v>
      </c>
      <c r="AL6" s="27">
        <v>95397.31</v>
      </c>
      <c r="AM6" s="27">
        <v>93081.87</v>
      </c>
      <c r="AN6" s="27">
        <v>89838.06</v>
      </c>
      <c r="AO6" s="27">
        <v>87457.600000000006</v>
      </c>
      <c r="AP6" s="27">
        <v>78713.75</v>
      </c>
      <c r="AQ6" s="27">
        <v>65679.88</v>
      </c>
      <c r="AR6" s="27">
        <v>64689.51</v>
      </c>
      <c r="AS6" s="27">
        <v>65028.63</v>
      </c>
      <c r="AT6" s="27">
        <v>66986.12</v>
      </c>
      <c r="AU6" s="27">
        <v>71402.03</v>
      </c>
      <c r="AV6" s="27">
        <v>73280.95</v>
      </c>
      <c r="AW6" s="27">
        <v>73695.91</v>
      </c>
      <c r="AX6" s="27">
        <v>75037.009999999995</v>
      </c>
      <c r="AY6" s="27">
        <v>65114.239999999998</v>
      </c>
      <c r="AZ6" s="27">
        <v>64014.2</v>
      </c>
      <c r="BA6" s="27">
        <v>63327.31</v>
      </c>
      <c r="BB6" s="27">
        <v>62300.22</v>
      </c>
      <c r="BC6" s="27">
        <v>61860.27</v>
      </c>
      <c r="BD6" s="27">
        <v>62061.47</v>
      </c>
      <c r="BE6" s="27">
        <v>63052.46</v>
      </c>
      <c r="BF6" s="27">
        <v>62997.73</v>
      </c>
      <c r="BG6" s="27">
        <v>61522.69</v>
      </c>
      <c r="BH6" s="27">
        <v>63784.97</v>
      </c>
      <c r="BI6" s="27">
        <v>57742.85</v>
      </c>
      <c r="BJ6" s="27">
        <v>57216.75</v>
      </c>
      <c r="BK6" s="27">
        <v>57002.19</v>
      </c>
      <c r="BL6" s="27">
        <v>54043.8</v>
      </c>
      <c r="BM6" s="27">
        <v>52791.25</v>
      </c>
      <c r="BN6" s="27">
        <v>54325.58</v>
      </c>
      <c r="BO6" s="27">
        <v>55523.040000000001</v>
      </c>
      <c r="BP6" s="27">
        <v>56229.5</v>
      </c>
      <c r="BQ6" s="27">
        <v>55238.12</v>
      </c>
      <c r="BR6" s="27">
        <v>54187.63</v>
      </c>
      <c r="BS6" s="27">
        <v>54561.279999999999</v>
      </c>
      <c r="BT6" s="27">
        <v>52977.55</v>
      </c>
      <c r="BU6" s="27">
        <v>54377.56</v>
      </c>
      <c r="BV6" s="27">
        <v>55638.080000000002</v>
      </c>
      <c r="BW6" s="27">
        <v>54522.92</v>
      </c>
      <c r="BX6" s="27">
        <v>53311.65</v>
      </c>
      <c r="BY6" s="27">
        <v>52930.29</v>
      </c>
      <c r="BZ6" s="27">
        <v>44388.19</v>
      </c>
      <c r="CA6" s="27">
        <v>44059.29</v>
      </c>
      <c r="CB6" s="27">
        <v>43806.63</v>
      </c>
      <c r="CC6" s="27">
        <v>44492.56</v>
      </c>
      <c r="CD6" s="27">
        <v>46157.8</v>
      </c>
      <c r="CE6" s="27">
        <v>44083.199999999997</v>
      </c>
      <c r="CF6" s="27">
        <v>45071.839999999997</v>
      </c>
      <c r="CG6" s="27">
        <v>45898.05</v>
      </c>
      <c r="CH6" s="27">
        <v>45848.27</v>
      </c>
      <c r="CI6" s="27">
        <v>41911.910000000003</v>
      </c>
      <c r="CJ6" s="27">
        <v>42009.55</v>
      </c>
      <c r="CK6" s="27">
        <v>45330.559999999998</v>
      </c>
      <c r="CL6" s="27">
        <v>47679.23</v>
      </c>
      <c r="CM6" s="27">
        <v>47275.46</v>
      </c>
      <c r="CN6" s="27">
        <v>47740.92</v>
      </c>
      <c r="CO6" s="27">
        <v>50079.33</v>
      </c>
      <c r="CP6" s="27">
        <v>52647.68</v>
      </c>
      <c r="CQ6" s="27">
        <v>51088.33</v>
      </c>
      <c r="CR6" s="27">
        <v>46363.3</v>
      </c>
      <c r="CS6" s="27">
        <v>44923.71</v>
      </c>
      <c r="CT6" s="27">
        <v>45606.67</v>
      </c>
      <c r="CU6" s="27">
        <v>44911.59</v>
      </c>
      <c r="CV6" s="27">
        <v>50627.53</v>
      </c>
      <c r="CW6" s="27">
        <v>52093.68</v>
      </c>
      <c r="CX6" s="27">
        <v>46641.54</v>
      </c>
      <c r="CY6" s="27">
        <v>70778.11</v>
      </c>
      <c r="CZ6" s="27">
        <v>70849.59</v>
      </c>
      <c r="DA6" s="27">
        <v>71142.7</v>
      </c>
      <c r="DB6" s="27">
        <v>69836.14</v>
      </c>
      <c r="DC6" s="27">
        <v>69998.25</v>
      </c>
      <c r="DD6" s="27">
        <v>70658.95</v>
      </c>
      <c r="DE6" s="27">
        <v>70851.179999999993</v>
      </c>
      <c r="DF6" s="27">
        <v>71901.38</v>
      </c>
      <c r="DG6" s="27">
        <v>72366.69</v>
      </c>
      <c r="DH6" s="27">
        <v>73281.179999999993</v>
      </c>
      <c r="DI6" s="27">
        <v>73200.7</v>
      </c>
      <c r="DJ6" s="27">
        <v>75212.59</v>
      </c>
      <c r="DK6" s="27">
        <v>75237.27</v>
      </c>
      <c r="DL6" s="27">
        <v>75541.87</v>
      </c>
      <c r="DM6" s="27">
        <v>75677.149999999994</v>
      </c>
      <c r="DN6" s="27">
        <v>75184.649999999994</v>
      </c>
      <c r="DO6" s="27">
        <v>75502.7</v>
      </c>
      <c r="DP6" s="27">
        <v>75578.7</v>
      </c>
      <c r="DQ6" s="27">
        <v>75749.11</v>
      </c>
      <c r="DR6" s="27">
        <v>76579.990000000005</v>
      </c>
      <c r="DS6" s="27">
        <v>76301.649999999994</v>
      </c>
      <c r="DT6" s="27">
        <v>76904.800000000003</v>
      </c>
      <c r="DU6" s="27">
        <v>77354.09</v>
      </c>
      <c r="DV6" s="27">
        <v>75393.02</v>
      </c>
      <c r="DW6" s="27">
        <v>77173.2</v>
      </c>
      <c r="DX6" s="27">
        <v>80105.62</v>
      </c>
      <c r="DY6" s="27">
        <v>82877.399999999994</v>
      </c>
      <c r="DZ6" s="27">
        <v>84676.7</v>
      </c>
      <c r="EA6" s="27">
        <v>83422.720000000001</v>
      </c>
      <c r="EB6" s="27">
        <v>83476.649999999994</v>
      </c>
      <c r="EC6" s="27">
        <v>81236.009999999995</v>
      </c>
      <c r="ED6" s="27">
        <v>84510.41</v>
      </c>
      <c r="EE6" s="27">
        <v>85870.79</v>
      </c>
      <c r="EF6" s="27">
        <v>89438.36</v>
      </c>
      <c r="EG6" s="27">
        <v>91028.97</v>
      </c>
      <c r="EH6" s="27">
        <v>91555.81</v>
      </c>
      <c r="EI6" s="27">
        <v>92517.32</v>
      </c>
      <c r="EJ6" s="27">
        <v>95654.73</v>
      </c>
      <c r="EK6" s="27">
        <v>97466.76</v>
      </c>
      <c r="EL6" s="27">
        <v>98735.91</v>
      </c>
      <c r="EM6" s="27">
        <v>97669.119999999995</v>
      </c>
      <c r="EN6" s="27">
        <v>96050.97</v>
      </c>
      <c r="EO6" s="27">
        <v>96283.13</v>
      </c>
      <c r="EP6" s="27">
        <v>96687.28</v>
      </c>
      <c r="EQ6" s="27">
        <v>96643.9</v>
      </c>
      <c r="ER6" s="27">
        <v>96978.82</v>
      </c>
      <c r="ES6" s="27">
        <v>97290.83</v>
      </c>
      <c r="ET6" s="27">
        <v>96952.06</v>
      </c>
      <c r="EU6" s="27">
        <v>97392.48</v>
      </c>
      <c r="EV6" s="27">
        <v>96840.71</v>
      </c>
      <c r="EW6" s="27">
        <v>96990.39</v>
      </c>
      <c r="EX6" s="27">
        <v>96166.17</v>
      </c>
      <c r="EY6" s="27">
        <v>96415.31</v>
      </c>
      <c r="EZ6" s="27">
        <v>96896.71</v>
      </c>
      <c r="FA6" s="27">
        <v>96553.04</v>
      </c>
      <c r="FB6" s="27">
        <v>94565.75</v>
      </c>
      <c r="FC6" s="27">
        <v>94109.6</v>
      </c>
      <c r="FD6" s="27">
        <v>94171.64</v>
      </c>
      <c r="FE6" s="27">
        <v>93434.55</v>
      </c>
      <c r="FF6" s="27">
        <v>94484.479999999996</v>
      </c>
      <c r="FG6" s="27">
        <v>78808.460000000006</v>
      </c>
      <c r="FH6" s="27">
        <v>80042.289999999994</v>
      </c>
      <c r="FI6" s="27">
        <v>82570.210000000006</v>
      </c>
      <c r="FJ6" s="27">
        <v>83593.710000000006</v>
      </c>
      <c r="FK6" s="27">
        <v>85464.9</v>
      </c>
      <c r="FL6" s="27">
        <v>85627.37</v>
      </c>
      <c r="FM6" s="27">
        <v>85317.48</v>
      </c>
      <c r="FN6" s="27">
        <v>83799.7</v>
      </c>
      <c r="FO6" s="27">
        <v>83469.27</v>
      </c>
      <c r="FP6" s="27">
        <v>83736.210000000006</v>
      </c>
      <c r="FQ6" s="27">
        <v>83338.41</v>
      </c>
      <c r="FR6" s="27">
        <v>85223.26</v>
      </c>
      <c r="FS6" s="27">
        <v>84805.58</v>
      </c>
      <c r="FT6" s="27">
        <v>83686.19</v>
      </c>
      <c r="FU6" s="27">
        <v>83955.89</v>
      </c>
      <c r="FV6" s="27">
        <v>84040.72</v>
      </c>
      <c r="FW6" s="27">
        <v>83833.64</v>
      </c>
      <c r="FX6" s="27">
        <v>85534.83</v>
      </c>
      <c r="FY6" s="27">
        <v>85597.83</v>
      </c>
      <c r="FZ6" s="27">
        <v>85662.98</v>
      </c>
      <c r="GA6" s="27">
        <v>86015</v>
      </c>
      <c r="GB6" s="27">
        <v>88273.18</v>
      </c>
      <c r="GC6" s="27">
        <v>88240.16</v>
      </c>
      <c r="GD6" s="27">
        <v>87489.3</v>
      </c>
      <c r="GE6" s="27">
        <v>87213.59</v>
      </c>
      <c r="GF6" s="27">
        <v>87182.18</v>
      </c>
      <c r="GG6" s="27">
        <v>86209.03</v>
      </c>
      <c r="GH6" s="27">
        <v>86760.73</v>
      </c>
      <c r="GI6" s="27">
        <v>87226.04</v>
      </c>
      <c r="GJ6" s="27">
        <v>86420.81</v>
      </c>
      <c r="GK6" s="27">
        <v>87598.22</v>
      </c>
      <c r="GL6" s="27">
        <v>91903</v>
      </c>
      <c r="GM6" s="27">
        <v>92291.17</v>
      </c>
      <c r="GN6" s="27">
        <v>101989.63</v>
      </c>
      <c r="GO6" s="27">
        <v>110150.25</v>
      </c>
      <c r="GP6" s="27">
        <v>110077.65</v>
      </c>
      <c r="GQ6" s="27">
        <v>110474.87</v>
      </c>
      <c r="GR6" s="27">
        <v>107991.5</v>
      </c>
      <c r="GS6" s="27">
        <v>107647.72</v>
      </c>
      <c r="GT6" s="27">
        <v>119904.07</v>
      </c>
      <c r="GU6" s="27">
        <v>119103.77</v>
      </c>
      <c r="GV6" s="27">
        <v>127263.74</v>
      </c>
      <c r="GW6" s="27">
        <v>133225.76999999999</v>
      </c>
      <c r="GX6" s="27">
        <v>129301.52</v>
      </c>
      <c r="GY6" s="27">
        <v>127794.65</v>
      </c>
      <c r="GZ6" s="27">
        <v>131989.64000000001</v>
      </c>
      <c r="HA6" s="27">
        <v>128372.57</v>
      </c>
      <c r="HB6" s="27">
        <v>128696.07</v>
      </c>
      <c r="HC6" s="27">
        <v>127041.83</v>
      </c>
      <c r="HD6" s="27">
        <v>125071.74</v>
      </c>
      <c r="HE6" s="27">
        <v>131698.68</v>
      </c>
      <c r="HF6" s="27">
        <v>131643.01</v>
      </c>
      <c r="HG6" s="27">
        <v>135833.37</v>
      </c>
      <c r="HH6" s="27">
        <v>134850.29</v>
      </c>
      <c r="HI6" s="27">
        <v>135433.84</v>
      </c>
      <c r="HJ6" s="27">
        <v>130089.9</v>
      </c>
      <c r="HK6" s="27">
        <v>131868.88</v>
      </c>
      <c r="HL6" s="27">
        <v>133296.74</v>
      </c>
      <c r="HM6" s="27">
        <v>132572.07999999999</v>
      </c>
      <c r="HN6" s="27">
        <v>131070.33</v>
      </c>
      <c r="HO6" s="27">
        <v>130366.96</v>
      </c>
      <c r="HP6" s="27">
        <v>126136.36</v>
      </c>
      <c r="HQ6" s="27">
        <v>115985.63</v>
      </c>
      <c r="HR6" s="27">
        <v>117171.59</v>
      </c>
      <c r="HS6" s="27">
        <v>115895.98</v>
      </c>
      <c r="HT6" s="27">
        <v>115031.98</v>
      </c>
      <c r="HU6" s="27">
        <v>115308.39</v>
      </c>
      <c r="HV6" s="27">
        <v>111757.6</v>
      </c>
      <c r="HW6" s="27">
        <v>101906.18</v>
      </c>
      <c r="HX6" s="27">
        <v>102346.92</v>
      </c>
      <c r="HY6" s="27">
        <v>101360.63</v>
      </c>
      <c r="HZ6" s="27">
        <v>100596.92</v>
      </c>
      <c r="IA6" s="27">
        <v>99069.3</v>
      </c>
      <c r="IB6" s="27">
        <v>96723.57</v>
      </c>
      <c r="IC6" s="27">
        <v>87500.56</v>
      </c>
      <c r="ID6" s="27">
        <v>85844.93</v>
      </c>
      <c r="IE6" s="27">
        <v>84842.83</v>
      </c>
      <c r="IF6" s="27">
        <v>85718.84</v>
      </c>
      <c r="IG6" s="27">
        <v>82934.55</v>
      </c>
      <c r="IH6" s="27">
        <v>80181.47</v>
      </c>
      <c r="II6" s="27">
        <v>72310.559999999998</v>
      </c>
      <c r="IJ6" s="27">
        <v>72510.37</v>
      </c>
      <c r="IK6" s="27">
        <v>73778.38</v>
      </c>
      <c r="IL6" s="27">
        <v>71909.52</v>
      </c>
      <c r="IM6" s="27">
        <v>71658.600000000006</v>
      </c>
      <c r="IN6" s="27">
        <v>67522.5</v>
      </c>
      <c r="IO6" s="27">
        <v>66241.06</v>
      </c>
      <c r="IP6" s="27">
        <v>65887.64</v>
      </c>
      <c r="IQ6" s="27">
        <v>66252.89</v>
      </c>
      <c r="IR6" s="27">
        <v>65362.45</v>
      </c>
      <c r="IS6" s="27">
        <v>64763.06</v>
      </c>
    </row>
    <row r="7" spans="1:253" s="22" customFormat="1" ht="23.25">
      <c r="A7" s="25" t="s">
        <v>106</v>
      </c>
      <c r="B7" s="28">
        <v>514330.34</v>
      </c>
      <c r="C7" s="26">
        <v>514043.34</v>
      </c>
      <c r="D7" s="26">
        <v>532001.35</v>
      </c>
      <c r="E7" s="27">
        <v>532001.35</v>
      </c>
      <c r="F7" s="27">
        <v>531993.13</v>
      </c>
      <c r="G7" s="27">
        <v>506913.13</v>
      </c>
      <c r="H7" s="27">
        <v>526913.13</v>
      </c>
      <c r="I7" s="27">
        <v>555413.13</v>
      </c>
      <c r="J7" s="27">
        <v>559404.28</v>
      </c>
      <c r="K7" s="26">
        <v>549404.28</v>
      </c>
      <c r="L7" s="26">
        <v>551404.28</v>
      </c>
      <c r="M7" s="27">
        <v>588404.28</v>
      </c>
      <c r="N7" s="27">
        <v>619404.28</v>
      </c>
      <c r="O7" s="27">
        <v>627404.28</v>
      </c>
      <c r="P7" s="27">
        <v>632402.29</v>
      </c>
      <c r="Q7" s="27">
        <v>634402.29</v>
      </c>
      <c r="R7" s="27">
        <v>658894.06999999995</v>
      </c>
      <c r="S7" s="27">
        <v>641894.07999999996</v>
      </c>
      <c r="T7" s="27">
        <v>645094.07999999996</v>
      </c>
      <c r="U7" s="27">
        <v>639192.52</v>
      </c>
      <c r="V7" s="27">
        <v>639183.68000000005</v>
      </c>
      <c r="W7" s="27">
        <v>639183.68000000005</v>
      </c>
      <c r="X7" s="27">
        <v>645883.68000000005</v>
      </c>
      <c r="Y7" s="27">
        <v>668883.68000000005</v>
      </c>
      <c r="Z7" s="27">
        <v>663883.68000000005</v>
      </c>
      <c r="AA7" s="27">
        <v>685383.68000000005</v>
      </c>
      <c r="AB7" s="27">
        <v>761641.69</v>
      </c>
      <c r="AC7" s="27">
        <v>774036.69</v>
      </c>
      <c r="AD7" s="27">
        <v>795033.47</v>
      </c>
      <c r="AE7" s="27">
        <v>772033.47</v>
      </c>
      <c r="AF7" s="27">
        <v>774957.47</v>
      </c>
      <c r="AG7" s="27">
        <v>781007.47</v>
      </c>
      <c r="AH7" s="27">
        <v>791908.62</v>
      </c>
      <c r="AI7" s="27">
        <v>783908.62</v>
      </c>
      <c r="AJ7" s="27">
        <v>783908.62</v>
      </c>
      <c r="AK7" s="27">
        <v>801408.62</v>
      </c>
      <c r="AL7" s="27">
        <v>843908.62</v>
      </c>
      <c r="AM7" s="27">
        <v>858177.15</v>
      </c>
      <c r="AN7" s="27">
        <v>894061.51</v>
      </c>
      <c r="AO7" s="27">
        <v>934004.96</v>
      </c>
      <c r="AP7" s="27">
        <v>945496.74</v>
      </c>
      <c r="AQ7" s="27">
        <v>936496.74</v>
      </c>
      <c r="AR7" s="27">
        <v>906305.41</v>
      </c>
      <c r="AS7" s="27">
        <v>911860.05</v>
      </c>
      <c r="AT7" s="27">
        <v>938521.57</v>
      </c>
      <c r="AU7" s="27">
        <v>902521.57</v>
      </c>
      <c r="AV7" s="27">
        <v>897521.57</v>
      </c>
      <c r="AW7" s="27">
        <v>912521.57</v>
      </c>
      <c r="AX7" s="27">
        <v>986856.57</v>
      </c>
      <c r="AY7" s="27">
        <v>1065225.57</v>
      </c>
      <c r="AZ7" s="27">
        <v>1144166.58</v>
      </c>
      <c r="BA7" s="27">
        <v>1225854.58</v>
      </c>
      <c r="BB7" s="27">
        <v>1259458.3600000001</v>
      </c>
      <c r="BC7" s="27">
        <v>1248452.3600000001</v>
      </c>
      <c r="BD7" s="27">
        <v>1370878.36</v>
      </c>
      <c r="BE7" s="27">
        <v>1390152.36</v>
      </c>
      <c r="BF7" s="27">
        <v>1386712.03</v>
      </c>
      <c r="BG7" s="27">
        <v>1374224.03</v>
      </c>
      <c r="BH7" s="27">
        <v>1382605.03</v>
      </c>
      <c r="BI7" s="27">
        <v>1397777.04</v>
      </c>
      <c r="BJ7" s="27">
        <v>1441700.03</v>
      </c>
      <c r="BK7" s="27">
        <v>1510700.03</v>
      </c>
      <c r="BL7" s="27">
        <v>1563158.04</v>
      </c>
      <c r="BM7" s="27">
        <v>1591158.04</v>
      </c>
      <c r="BN7" s="27">
        <v>1617229.82</v>
      </c>
      <c r="BO7" s="27">
        <v>1665562.82</v>
      </c>
      <c r="BP7" s="27">
        <v>1710276.28</v>
      </c>
      <c r="BQ7" s="27">
        <v>1751276.28</v>
      </c>
      <c r="BR7" s="27">
        <v>1726771.44</v>
      </c>
      <c r="BS7" s="27">
        <v>1710981.44</v>
      </c>
      <c r="BT7" s="27">
        <v>1717427.39</v>
      </c>
      <c r="BU7" s="27">
        <v>1805944.48</v>
      </c>
      <c r="BV7" s="27">
        <v>1798734.48</v>
      </c>
      <c r="BW7" s="27">
        <v>1803548.38</v>
      </c>
      <c r="BX7" s="27">
        <v>1806818.24</v>
      </c>
      <c r="BY7" s="27">
        <v>1813424.79</v>
      </c>
      <c r="BZ7" s="27">
        <v>1840250.08</v>
      </c>
      <c r="CA7" s="27">
        <v>1814313.62</v>
      </c>
      <c r="CB7" s="27">
        <v>1831577.57</v>
      </c>
      <c r="CC7" s="27">
        <v>1836352.2</v>
      </c>
      <c r="CD7" s="27">
        <v>1992900.22</v>
      </c>
      <c r="CE7" s="27">
        <v>1867756.57</v>
      </c>
      <c r="CF7" s="27">
        <v>1868064.57</v>
      </c>
      <c r="CG7" s="27">
        <v>1868522.44</v>
      </c>
      <c r="CH7" s="27">
        <v>1874032.59</v>
      </c>
      <c r="CI7" s="27">
        <v>1897917.84</v>
      </c>
      <c r="CJ7" s="27">
        <v>2009864.47</v>
      </c>
      <c r="CK7" s="27">
        <v>2152278.44</v>
      </c>
      <c r="CL7" s="27">
        <v>2168048.4500000002</v>
      </c>
      <c r="CM7" s="27">
        <v>2211797.7999999998</v>
      </c>
      <c r="CN7" s="27">
        <v>2238098.81</v>
      </c>
      <c r="CO7" s="27">
        <v>2294341.04</v>
      </c>
      <c r="CP7" s="27">
        <v>2329231.42</v>
      </c>
      <c r="CQ7" s="27">
        <v>2228504.4700000002</v>
      </c>
      <c r="CR7" s="27">
        <v>2260328.56</v>
      </c>
      <c r="CS7" s="27">
        <v>2318975.9</v>
      </c>
      <c r="CT7" s="27">
        <v>2336226.7200000002</v>
      </c>
      <c r="CU7" s="27">
        <v>2374982.7799999998</v>
      </c>
      <c r="CV7" s="27">
        <v>2385162.8199999998</v>
      </c>
      <c r="CW7" s="27">
        <v>2410926.7400000002</v>
      </c>
      <c r="CX7" s="27">
        <v>2435821.42</v>
      </c>
      <c r="CY7" s="27">
        <v>2461082.86</v>
      </c>
      <c r="CZ7" s="27">
        <v>2465818.84</v>
      </c>
      <c r="DA7" s="27">
        <v>2495979.54</v>
      </c>
      <c r="DB7" s="27">
        <v>2596913.1</v>
      </c>
      <c r="DC7" s="27">
        <v>2597555.5499999998</v>
      </c>
      <c r="DD7" s="27">
        <v>2605083.23</v>
      </c>
      <c r="DE7" s="27">
        <v>2638978.9300000002</v>
      </c>
      <c r="DF7" s="27">
        <v>2639259.79</v>
      </c>
      <c r="DG7" s="27">
        <v>2677740.92</v>
      </c>
      <c r="DH7" s="27">
        <v>2688780.32</v>
      </c>
      <c r="DI7" s="27">
        <v>2727630.81</v>
      </c>
      <c r="DJ7" s="27">
        <v>2741284.49</v>
      </c>
      <c r="DK7" s="27">
        <v>2737986.34</v>
      </c>
      <c r="DL7" s="27">
        <v>2754937</v>
      </c>
      <c r="DM7" s="27">
        <v>2765259.4</v>
      </c>
      <c r="DN7" s="27">
        <v>2816418.53</v>
      </c>
      <c r="DO7" s="27">
        <v>2804491.84</v>
      </c>
      <c r="DP7" s="27">
        <v>2800161.86</v>
      </c>
      <c r="DQ7" s="27">
        <v>2803080.34</v>
      </c>
      <c r="DR7" s="27">
        <v>2822185.18</v>
      </c>
      <c r="DS7" s="27">
        <v>2885857.03</v>
      </c>
      <c r="DT7" s="27">
        <v>2905085.99</v>
      </c>
      <c r="DU7" s="27">
        <v>2947942.98</v>
      </c>
      <c r="DV7" s="27">
        <v>2956460.78</v>
      </c>
      <c r="DW7" s="27">
        <v>2937705.59</v>
      </c>
      <c r="DX7" s="27">
        <v>2955958.24</v>
      </c>
      <c r="DY7" s="27">
        <v>2993039.93</v>
      </c>
      <c r="DZ7" s="27">
        <v>3050148.27</v>
      </c>
      <c r="EA7" s="27">
        <v>3149912.33</v>
      </c>
      <c r="EB7" s="27">
        <v>3272965.18</v>
      </c>
      <c r="EC7" s="27">
        <v>3333269.45</v>
      </c>
      <c r="ED7" s="27">
        <v>3311267.86</v>
      </c>
      <c r="EE7" s="27">
        <v>3338010.86</v>
      </c>
      <c r="EF7" s="27">
        <v>3339075.5</v>
      </c>
      <c r="EG7" s="27">
        <v>3370020.07</v>
      </c>
      <c r="EH7" s="27">
        <v>3320309.62</v>
      </c>
      <c r="EI7" s="27">
        <v>3310838.57</v>
      </c>
      <c r="EJ7" s="27">
        <v>3345287.29</v>
      </c>
      <c r="EK7" s="27">
        <v>3374900.74</v>
      </c>
      <c r="EL7" s="27">
        <v>3423385.37</v>
      </c>
      <c r="EM7" s="27">
        <v>3445552.09</v>
      </c>
      <c r="EN7" s="27">
        <v>3442114.85</v>
      </c>
      <c r="EO7" s="27">
        <v>3431845.88</v>
      </c>
      <c r="EP7" s="27">
        <v>3573948.42</v>
      </c>
      <c r="EQ7" s="27">
        <v>3622341.11</v>
      </c>
      <c r="ER7" s="27">
        <v>3684413.63</v>
      </c>
      <c r="ES7" s="27">
        <v>3755164.26</v>
      </c>
      <c r="ET7" s="27">
        <v>3789146.2</v>
      </c>
      <c r="EU7" s="27">
        <v>3756925.16</v>
      </c>
      <c r="EV7" s="27">
        <v>3801077.26</v>
      </c>
      <c r="EW7" s="27">
        <v>3839413.26</v>
      </c>
      <c r="EX7" s="27">
        <v>3941507.54</v>
      </c>
      <c r="EY7" s="27">
        <v>3944486.49</v>
      </c>
      <c r="EZ7" s="27">
        <v>3974199.89</v>
      </c>
      <c r="FA7" s="27">
        <v>4043892.18</v>
      </c>
      <c r="FB7" s="27">
        <v>4095014.07</v>
      </c>
      <c r="FC7" s="27">
        <v>4120880.38</v>
      </c>
      <c r="FD7" s="27">
        <v>4177598.85</v>
      </c>
      <c r="FE7" s="27">
        <v>4216238.4400000004</v>
      </c>
      <c r="FF7" s="27">
        <v>4243170.3499999996</v>
      </c>
      <c r="FG7" s="27">
        <v>4284076.41</v>
      </c>
      <c r="FH7" s="27">
        <v>4306810.67</v>
      </c>
      <c r="FI7" s="27">
        <v>4356609.97</v>
      </c>
      <c r="FJ7" s="27">
        <v>4416589.09</v>
      </c>
      <c r="FK7" s="27">
        <v>4422554.3099999996</v>
      </c>
      <c r="FL7" s="27">
        <v>4490282.7</v>
      </c>
      <c r="FM7" s="27">
        <v>4517001.83</v>
      </c>
      <c r="FN7" s="27">
        <v>4533086.17</v>
      </c>
      <c r="FO7" s="27">
        <v>4610214.2</v>
      </c>
      <c r="FP7" s="27">
        <v>4628166.7699999996</v>
      </c>
      <c r="FQ7" s="27">
        <v>4653268.1900000004</v>
      </c>
      <c r="FR7" s="27">
        <v>4690255.43</v>
      </c>
      <c r="FS7" s="27">
        <v>4719412.72</v>
      </c>
      <c r="FT7" s="27">
        <v>4747613.1900000004</v>
      </c>
      <c r="FU7" s="27">
        <v>4779550.1900000004</v>
      </c>
      <c r="FV7" s="27">
        <v>4777119.03</v>
      </c>
      <c r="FW7" s="27">
        <v>4779229.83</v>
      </c>
      <c r="FX7" s="27">
        <v>4782666.79</v>
      </c>
      <c r="FY7" s="27">
        <v>4801314.95</v>
      </c>
      <c r="FZ7" s="27">
        <v>4834031.17</v>
      </c>
      <c r="GA7" s="27">
        <v>4863493.74</v>
      </c>
      <c r="GB7" s="27">
        <v>4882627.51</v>
      </c>
      <c r="GC7" s="27">
        <v>5047644.87</v>
      </c>
      <c r="GD7" s="27">
        <v>5344001.54</v>
      </c>
      <c r="GE7" s="27">
        <v>5521152.9900000002</v>
      </c>
      <c r="GF7" s="27">
        <v>5622259.8700000001</v>
      </c>
      <c r="GG7" s="27">
        <v>5715431.5800000001</v>
      </c>
      <c r="GH7" s="27">
        <v>5905082.8200000003</v>
      </c>
      <c r="GI7" s="27">
        <v>5878135.5199999996</v>
      </c>
      <c r="GJ7" s="27">
        <v>6015329.1100000003</v>
      </c>
      <c r="GK7" s="27">
        <v>6226700.8799999999</v>
      </c>
      <c r="GL7" s="27">
        <v>6275974.9400000004</v>
      </c>
      <c r="GM7" s="27">
        <v>6498907.0300000003</v>
      </c>
      <c r="GN7" s="27">
        <v>6530369.0300000003</v>
      </c>
      <c r="GO7" s="27">
        <v>6658209.4699999997</v>
      </c>
      <c r="GP7" s="27">
        <v>6770464.1399999997</v>
      </c>
      <c r="GQ7" s="27">
        <v>6888402.1500000004</v>
      </c>
      <c r="GR7" s="27">
        <v>6963431.79</v>
      </c>
      <c r="GS7" s="27">
        <v>7164399.96</v>
      </c>
      <c r="GT7" s="27">
        <v>7299310.1699999999</v>
      </c>
      <c r="GU7" s="27">
        <v>7409288.29</v>
      </c>
      <c r="GV7" s="27">
        <v>7599651.7699999996</v>
      </c>
      <c r="GW7" s="27">
        <v>7706311.9900000002</v>
      </c>
      <c r="GX7" s="27">
        <v>7798552.0499999998</v>
      </c>
      <c r="GY7" s="27">
        <v>7896580.5899999999</v>
      </c>
      <c r="GZ7" s="27">
        <v>7977550.8200000003</v>
      </c>
      <c r="HA7" s="27">
        <v>8044979.0499999998</v>
      </c>
      <c r="HB7" s="27">
        <v>8046311.5899999999</v>
      </c>
      <c r="HC7" s="27">
        <v>8188776.4299999997</v>
      </c>
      <c r="HD7" s="27">
        <v>8238315.5599999996</v>
      </c>
      <c r="HE7" s="27">
        <v>8284579.8899999997</v>
      </c>
      <c r="HF7" s="27">
        <v>8316270.4900000002</v>
      </c>
      <c r="HG7" s="27">
        <v>8371230.25</v>
      </c>
      <c r="HH7" s="27">
        <v>8349293.6500000004</v>
      </c>
      <c r="HI7" s="27">
        <v>8496478.7699999996</v>
      </c>
      <c r="HJ7" s="27">
        <v>8525128.5299999993</v>
      </c>
      <c r="HK7" s="27">
        <v>8550833.6699999999</v>
      </c>
      <c r="HL7" s="27">
        <v>8586656.0700000003</v>
      </c>
      <c r="HM7" s="27">
        <v>8643685.4399999995</v>
      </c>
      <c r="HN7" s="27">
        <v>8677374.9100000001</v>
      </c>
      <c r="HO7" s="27">
        <v>8729814.9299999997</v>
      </c>
      <c r="HP7" s="27">
        <v>8749026.5800000001</v>
      </c>
      <c r="HQ7" s="27">
        <v>8798768.9199999999</v>
      </c>
      <c r="HR7" s="27">
        <v>8930116.6600000001</v>
      </c>
      <c r="HS7" s="27">
        <v>8931402.75</v>
      </c>
      <c r="HT7" s="27">
        <v>8932530.5299999993</v>
      </c>
      <c r="HU7" s="27">
        <v>8945682.2599999998</v>
      </c>
      <c r="HV7" s="27">
        <v>8949328.8399999999</v>
      </c>
      <c r="HW7" s="27">
        <v>8988232.5099999998</v>
      </c>
      <c r="HX7" s="27">
        <v>9197157.9700000007</v>
      </c>
      <c r="HY7" s="27">
        <v>9235424.6600000001</v>
      </c>
      <c r="HZ7" s="27">
        <v>9365153.1500000004</v>
      </c>
      <c r="IA7" s="27">
        <v>9342366.6899999995</v>
      </c>
      <c r="IB7" s="27">
        <v>9387420.8499999996</v>
      </c>
      <c r="IC7" s="27">
        <v>9430377.0299999993</v>
      </c>
      <c r="ID7" s="27">
        <v>9485654.2899999991</v>
      </c>
      <c r="IE7" s="27">
        <v>9610703.1300000008</v>
      </c>
      <c r="IF7" s="27">
        <v>9687746.2899999991</v>
      </c>
      <c r="IG7" s="27">
        <v>9806505.5800000001</v>
      </c>
      <c r="IH7" s="27">
        <v>9874992.4299999997</v>
      </c>
      <c r="II7" s="27">
        <v>9946346.2200000007</v>
      </c>
      <c r="IJ7" s="27">
        <v>10033343.91</v>
      </c>
      <c r="IK7" s="27">
        <v>10099734.380000001</v>
      </c>
      <c r="IL7" s="27">
        <v>10190985.16</v>
      </c>
      <c r="IM7" s="27">
        <v>10224171.550000001</v>
      </c>
      <c r="IN7" s="27">
        <v>10251659.43</v>
      </c>
      <c r="IO7" s="27">
        <v>10292042.66</v>
      </c>
      <c r="IP7" s="27">
        <v>10349639.59</v>
      </c>
      <c r="IQ7" s="27">
        <v>10399475.550000001</v>
      </c>
      <c r="IR7" s="27">
        <v>10505313.859999999</v>
      </c>
      <c r="IS7" s="27">
        <v>10659283.720000001</v>
      </c>
    </row>
    <row r="8" spans="1:253" s="19" customFormat="1" ht="23.25">
      <c r="A8" s="23" t="s">
        <v>107</v>
      </c>
      <c r="B8" s="29">
        <f>B9+B10</f>
        <v>984263.9</v>
      </c>
      <c r="C8" s="29">
        <f t="shared" ref="C8:HU8" si="20">C9+C10</f>
        <v>984239.5</v>
      </c>
      <c r="D8" s="29">
        <f t="shared" si="20"/>
        <v>981763.9</v>
      </c>
      <c r="E8" s="29">
        <f t="shared" si="20"/>
        <v>969263.9</v>
      </c>
      <c r="F8" s="29">
        <f t="shared" si="20"/>
        <v>978263.9</v>
      </c>
      <c r="G8" s="29">
        <f t="shared" si="20"/>
        <v>978263.9</v>
      </c>
      <c r="H8" s="29">
        <f t="shared" si="20"/>
        <v>986263.9</v>
      </c>
      <c r="I8" s="29">
        <f t="shared" si="20"/>
        <v>1000763.9</v>
      </c>
      <c r="J8" s="29">
        <f t="shared" si="20"/>
        <v>1016763.9</v>
      </c>
      <c r="K8" s="29">
        <f t="shared" si="20"/>
        <v>1022263.9</v>
      </c>
      <c r="L8" s="29">
        <f t="shared" si="20"/>
        <v>1024263.9</v>
      </c>
      <c r="M8" s="29">
        <f t="shared" si="20"/>
        <v>1026263.9</v>
      </c>
      <c r="N8" s="29">
        <f t="shared" si="20"/>
        <v>1036263.9</v>
      </c>
      <c r="O8" s="29">
        <f t="shared" si="20"/>
        <v>1045917.7</v>
      </c>
      <c r="P8" s="29">
        <f t="shared" si="20"/>
        <v>1057803.0699999998</v>
      </c>
      <c r="Q8" s="29">
        <f t="shared" si="20"/>
        <v>1071703.31</v>
      </c>
      <c r="R8" s="29">
        <f t="shared" si="20"/>
        <v>1082931.77</v>
      </c>
      <c r="S8" s="29">
        <f t="shared" si="20"/>
        <v>1096657.97</v>
      </c>
      <c r="T8" s="29">
        <f t="shared" si="20"/>
        <v>1110657.97</v>
      </c>
      <c r="U8" s="29">
        <f t="shared" si="20"/>
        <v>1123657.97</v>
      </c>
      <c r="V8" s="29">
        <f t="shared" si="20"/>
        <v>1136602.96</v>
      </c>
      <c r="W8" s="29">
        <f t="shared" si="20"/>
        <v>1141102.96</v>
      </c>
      <c r="X8" s="29">
        <f t="shared" si="20"/>
        <v>1148602.96</v>
      </c>
      <c r="Y8" s="29">
        <f t="shared" si="20"/>
        <v>1128602.96</v>
      </c>
      <c r="Z8" s="29">
        <f t="shared" si="20"/>
        <v>1151602.96</v>
      </c>
      <c r="AA8" s="29">
        <f t="shared" si="20"/>
        <v>1153102.96</v>
      </c>
      <c r="AB8" s="29">
        <f t="shared" si="20"/>
        <v>1153602.96</v>
      </c>
      <c r="AC8" s="29">
        <f t="shared" si="20"/>
        <v>1154102.96</v>
      </c>
      <c r="AD8" s="29">
        <f t="shared" si="20"/>
        <v>1154602.96</v>
      </c>
      <c r="AE8" s="29">
        <f t="shared" si="20"/>
        <v>1155102.96</v>
      </c>
      <c r="AF8" s="29">
        <f t="shared" si="20"/>
        <v>1155602.96</v>
      </c>
      <c r="AG8" s="29">
        <f t="shared" si="20"/>
        <v>1156102.96</v>
      </c>
      <c r="AH8" s="29">
        <f t="shared" si="20"/>
        <v>1151552.94</v>
      </c>
      <c r="AI8" s="29">
        <f t="shared" si="20"/>
        <v>1151661.94</v>
      </c>
      <c r="AJ8" s="29">
        <f t="shared" si="20"/>
        <v>1156602.96</v>
      </c>
      <c r="AK8" s="29">
        <f t="shared" si="20"/>
        <v>1156602.96</v>
      </c>
      <c r="AL8" s="29">
        <f t="shared" si="20"/>
        <v>1156602.96</v>
      </c>
      <c r="AM8" s="29">
        <f t="shared" si="20"/>
        <v>1156602.96</v>
      </c>
      <c r="AN8" s="29">
        <f t="shared" si="20"/>
        <v>1156602.96</v>
      </c>
      <c r="AO8" s="29">
        <f t="shared" si="20"/>
        <v>1156602.96</v>
      </c>
      <c r="AP8" s="29">
        <f t="shared" si="20"/>
        <v>1156602.96</v>
      </c>
      <c r="AQ8" s="29">
        <f t="shared" si="20"/>
        <v>1156602.96</v>
      </c>
      <c r="AR8" s="29">
        <f t="shared" si="20"/>
        <v>1156602.96</v>
      </c>
      <c r="AS8" s="29">
        <f t="shared" si="20"/>
        <v>1156602.96</v>
      </c>
      <c r="AT8" s="29">
        <f t="shared" si="20"/>
        <v>1156602.96</v>
      </c>
      <c r="AU8" s="29">
        <f t="shared" si="20"/>
        <v>1156602.96</v>
      </c>
      <c r="AV8" s="29">
        <f t="shared" si="20"/>
        <v>1156602.96</v>
      </c>
      <c r="AW8" s="29">
        <f t="shared" si="20"/>
        <v>1148516.79</v>
      </c>
      <c r="AX8" s="29">
        <f t="shared" si="20"/>
        <v>1146602.96</v>
      </c>
      <c r="AY8" s="29">
        <f t="shared" si="20"/>
        <v>1156602.1599999999</v>
      </c>
      <c r="AZ8" s="29">
        <f t="shared" si="20"/>
        <v>1156602.1599999999</v>
      </c>
      <c r="BA8" s="29">
        <f t="shared" si="20"/>
        <v>1156602.1599999999</v>
      </c>
      <c r="BB8" s="29">
        <f t="shared" si="20"/>
        <v>1156602.1599999999</v>
      </c>
      <c r="BC8" s="29">
        <f t="shared" si="20"/>
        <v>1156602.1599999999</v>
      </c>
      <c r="BD8" s="29">
        <f t="shared" si="20"/>
        <v>1156602.1599999999</v>
      </c>
      <c r="BE8" s="29">
        <f t="shared" si="20"/>
        <v>1156157.17</v>
      </c>
      <c r="BF8" s="29">
        <f t="shared" si="20"/>
        <v>1136803.42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>
        <f t="shared" si="20"/>
        <v>950121.03</v>
      </c>
      <c r="EL8" s="29">
        <f t="shared" si="20"/>
        <v>949098.94</v>
      </c>
      <c r="EM8" s="29">
        <f t="shared" si="20"/>
        <v>948638.84000000008</v>
      </c>
      <c r="EN8" s="29">
        <f t="shared" si="20"/>
        <v>935392.66999999993</v>
      </c>
      <c r="EO8" s="29">
        <f t="shared" si="20"/>
        <v>930288.71</v>
      </c>
      <c r="EP8" s="29">
        <f t="shared" si="20"/>
        <v>926335.71</v>
      </c>
      <c r="EQ8" s="29">
        <f t="shared" si="20"/>
        <v>918949.8899999999</v>
      </c>
      <c r="ER8" s="29">
        <f t="shared" si="20"/>
        <v>917263.14999999991</v>
      </c>
      <c r="ES8" s="29">
        <f t="shared" si="20"/>
        <v>916090.73</v>
      </c>
      <c r="ET8" s="29">
        <f t="shared" si="20"/>
        <v>905729.35</v>
      </c>
      <c r="EU8" s="29">
        <f t="shared" si="20"/>
        <v>905640.14</v>
      </c>
      <c r="EV8" s="29">
        <f t="shared" si="20"/>
        <v>905626</v>
      </c>
      <c r="EW8" s="29">
        <f t="shared" si="20"/>
        <v>904437.54</v>
      </c>
      <c r="EX8" s="29">
        <f t="shared" si="20"/>
        <v>891490.7</v>
      </c>
      <c r="EY8" s="29">
        <f t="shared" si="20"/>
        <v>891390.53</v>
      </c>
      <c r="EZ8" s="29">
        <f t="shared" si="20"/>
        <v>888229.52</v>
      </c>
      <c r="FA8" s="29">
        <f t="shared" si="20"/>
        <v>886993.21</v>
      </c>
      <c r="FB8" s="29">
        <f t="shared" si="20"/>
        <v>886993.21</v>
      </c>
      <c r="FC8" s="29">
        <f t="shared" si="20"/>
        <v>875282.35</v>
      </c>
      <c r="FD8" s="29">
        <f t="shared" si="20"/>
        <v>873223.21</v>
      </c>
      <c r="FE8" s="29">
        <f t="shared" si="20"/>
        <v>873223.21</v>
      </c>
      <c r="FF8" s="29">
        <f t="shared" si="20"/>
        <v>864437.21</v>
      </c>
      <c r="FG8" s="29">
        <f t="shared" si="20"/>
        <v>864437.21</v>
      </c>
      <c r="FH8" s="29">
        <f t="shared" si="20"/>
        <v>864437.21</v>
      </c>
      <c r="FI8" s="29">
        <f t="shared" si="20"/>
        <v>864437.21</v>
      </c>
      <c r="FJ8" s="29">
        <f t="shared" si="20"/>
        <v>845037.21</v>
      </c>
      <c r="FK8" s="29">
        <f t="shared" si="20"/>
        <v>845037.21</v>
      </c>
      <c r="FL8" s="29">
        <f t="shared" si="20"/>
        <v>845037.21</v>
      </c>
      <c r="FM8" s="29">
        <f t="shared" si="20"/>
        <v>844037.21</v>
      </c>
      <c r="FN8" s="29">
        <f t="shared" si="20"/>
        <v>844037.21</v>
      </c>
      <c r="FO8" s="29">
        <f t="shared" si="20"/>
        <v>844037.21</v>
      </c>
      <c r="FP8" s="29">
        <f t="shared" si="20"/>
        <v>828737.21</v>
      </c>
      <c r="FQ8" s="29">
        <f t="shared" si="20"/>
        <v>828737.21</v>
      </c>
      <c r="FR8" s="29">
        <f t="shared" si="20"/>
        <v>822737.21</v>
      </c>
      <c r="FS8" s="29">
        <f t="shared" si="20"/>
        <v>819616.21</v>
      </c>
      <c r="FT8" s="29">
        <f t="shared" si="20"/>
        <v>819616.21</v>
      </c>
      <c r="FU8" s="29">
        <f t="shared" si="20"/>
        <v>819616.21</v>
      </c>
      <c r="FV8" s="29">
        <f t="shared" si="20"/>
        <v>803016.21</v>
      </c>
      <c r="FW8" s="29">
        <f t="shared" si="20"/>
        <v>803016.21</v>
      </c>
      <c r="FX8" s="29">
        <f t="shared" si="20"/>
        <v>803016.21</v>
      </c>
      <c r="FY8" s="29">
        <f t="shared" si="20"/>
        <v>801416.21</v>
      </c>
      <c r="FZ8" s="29">
        <f t="shared" si="20"/>
        <v>801416.21</v>
      </c>
      <c r="GA8" s="29">
        <f t="shared" si="20"/>
        <v>801416.21</v>
      </c>
      <c r="GB8" s="29">
        <f t="shared" si="20"/>
        <v>748838.21</v>
      </c>
      <c r="GC8" s="29">
        <f t="shared" si="20"/>
        <v>748838.21</v>
      </c>
      <c r="GD8" s="29">
        <f t="shared" si="20"/>
        <v>748838.21</v>
      </c>
      <c r="GE8" s="29">
        <f t="shared" si="20"/>
        <v>748838.21</v>
      </c>
      <c r="GF8" s="29">
        <f t="shared" si="20"/>
        <v>748838.21</v>
      </c>
      <c r="GG8" s="29">
        <f t="shared" si="20"/>
        <v>748838.21</v>
      </c>
      <c r="GH8" s="29">
        <f t="shared" si="20"/>
        <v>743038.21</v>
      </c>
      <c r="GI8" s="29">
        <f t="shared" si="20"/>
        <v>743038.21</v>
      </c>
      <c r="GJ8" s="29">
        <f t="shared" si="20"/>
        <v>743038.21</v>
      </c>
      <c r="GK8" s="29">
        <f t="shared" si="20"/>
        <v>740638.21</v>
      </c>
      <c r="GL8" s="29">
        <f t="shared" si="20"/>
        <v>740498</v>
      </c>
      <c r="GM8" s="29">
        <f t="shared" si="20"/>
        <v>736098</v>
      </c>
      <c r="GN8" s="29">
        <f t="shared" si="20"/>
        <v>717151.26</v>
      </c>
      <c r="GO8" s="29">
        <f t="shared" si="20"/>
        <v>713391.41999999993</v>
      </c>
      <c r="GP8" s="29">
        <f t="shared" si="20"/>
        <v>711542.65999999992</v>
      </c>
      <c r="GQ8" s="29">
        <f t="shared" si="20"/>
        <v>711006.74</v>
      </c>
      <c r="GR8" s="29">
        <f t="shared" si="20"/>
        <v>710300.40999999992</v>
      </c>
      <c r="GS8" s="29">
        <f t="shared" si="20"/>
        <v>707077.72</v>
      </c>
      <c r="GT8" s="29">
        <f t="shared" si="20"/>
        <v>699484.42999999993</v>
      </c>
      <c r="GU8" s="29">
        <f t="shared" si="20"/>
        <v>699466.66999999993</v>
      </c>
      <c r="GV8" s="29">
        <f t="shared" si="20"/>
        <v>699169.4</v>
      </c>
      <c r="GW8" s="29">
        <f t="shared" si="20"/>
        <v>696554.5</v>
      </c>
      <c r="GX8" s="29">
        <f t="shared" si="20"/>
        <v>696554.5</v>
      </c>
      <c r="GY8" s="29">
        <f t="shared" si="20"/>
        <v>696554.5</v>
      </c>
      <c r="GZ8" s="29">
        <f t="shared" si="20"/>
        <v>685004.5</v>
      </c>
      <c r="HA8" s="29">
        <f t="shared" si="20"/>
        <v>685004.5</v>
      </c>
      <c r="HB8" s="29">
        <f t="shared" si="20"/>
        <v>685004.5</v>
      </c>
      <c r="HC8" s="29">
        <f t="shared" si="20"/>
        <v>685004.5</v>
      </c>
      <c r="HD8" s="29">
        <f t="shared" si="20"/>
        <v>680973.5</v>
      </c>
      <c r="HE8" s="29">
        <f t="shared" si="20"/>
        <v>672613.5</v>
      </c>
      <c r="HF8" s="29">
        <f t="shared" si="20"/>
        <v>672613.5</v>
      </c>
      <c r="HG8" s="29">
        <f t="shared" si="20"/>
        <v>672613.5</v>
      </c>
      <c r="HH8" s="29">
        <f t="shared" si="20"/>
        <v>672613.5</v>
      </c>
      <c r="HI8" s="29">
        <f t="shared" si="20"/>
        <v>670613.5</v>
      </c>
      <c r="HJ8" s="29">
        <f t="shared" si="20"/>
        <v>670613.5</v>
      </c>
      <c r="HK8" s="29">
        <f t="shared" si="20"/>
        <v>670613.5</v>
      </c>
      <c r="HL8" s="29">
        <f t="shared" si="20"/>
        <v>660988.5</v>
      </c>
      <c r="HM8" s="29">
        <f t="shared" si="20"/>
        <v>660988.5</v>
      </c>
      <c r="HN8" s="29">
        <f t="shared" si="20"/>
        <v>660988.5</v>
      </c>
      <c r="HO8" s="29">
        <f t="shared" si="20"/>
        <v>660988.5</v>
      </c>
      <c r="HP8" s="29">
        <f t="shared" si="20"/>
        <v>654926.5</v>
      </c>
      <c r="HQ8" s="29">
        <f t="shared" si="20"/>
        <v>654926.5</v>
      </c>
      <c r="HR8" s="29">
        <f t="shared" si="20"/>
        <v>625422.5</v>
      </c>
      <c r="HS8" s="29">
        <f t="shared" si="20"/>
        <v>625422.5</v>
      </c>
      <c r="HT8" s="29">
        <f t="shared" si="20"/>
        <v>625422.5</v>
      </c>
      <c r="HU8" s="29">
        <f t="shared" si="20"/>
        <v>620522.5</v>
      </c>
      <c r="HV8" s="29">
        <f t="shared" ref="HV8:HW8" si="21">HV9+HV10</f>
        <v>620522.5</v>
      </c>
      <c r="HW8" s="29">
        <f t="shared" si="21"/>
        <v>620522.5</v>
      </c>
      <c r="HX8" s="29">
        <f t="shared" ref="HX8:HZ8" si="22">HX9+HX10</f>
        <v>591322.5</v>
      </c>
      <c r="HY8" s="29">
        <f t="shared" si="22"/>
        <v>590869</v>
      </c>
      <c r="HZ8" s="29">
        <f t="shared" si="22"/>
        <v>590869</v>
      </c>
      <c r="IA8" s="29">
        <f t="shared" ref="IA8:IB8" si="23">IA9+IA10</f>
        <v>590869</v>
      </c>
      <c r="IB8" s="29">
        <f t="shared" si="23"/>
        <v>590869</v>
      </c>
      <c r="IC8" s="29">
        <f t="shared" ref="IC8:II8" si="24">IC9+IC10</f>
        <v>583627</v>
      </c>
      <c r="ID8" s="29">
        <f t="shared" si="24"/>
        <v>552627</v>
      </c>
      <c r="IE8" s="29">
        <f t="shared" si="24"/>
        <v>552627</v>
      </c>
      <c r="IF8" s="29">
        <f t="shared" si="24"/>
        <v>552627</v>
      </c>
      <c r="IG8" s="29">
        <f t="shared" si="24"/>
        <v>550627</v>
      </c>
      <c r="IH8" s="29">
        <f t="shared" si="24"/>
        <v>550627</v>
      </c>
      <c r="II8" s="29">
        <f t="shared" si="24"/>
        <v>550627</v>
      </c>
      <c r="IJ8" s="29">
        <f t="shared" ref="IJ8:IL8" si="25">IJ9+IJ10</f>
        <v>520427</v>
      </c>
      <c r="IK8" s="29">
        <f t="shared" si="25"/>
        <v>520427</v>
      </c>
      <c r="IL8" s="29">
        <f t="shared" si="25"/>
        <v>520427</v>
      </c>
      <c r="IM8" s="29">
        <f t="shared" ref="IM8:IS8" si="26">IM9+IM10</f>
        <v>512827</v>
      </c>
      <c r="IN8" s="29">
        <f t="shared" si="26"/>
        <v>506607</v>
      </c>
      <c r="IO8" s="29">
        <f t="shared" si="26"/>
        <v>506607</v>
      </c>
      <c r="IP8" s="29">
        <f t="shared" si="26"/>
        <v>494057</v>
      </c>
      <c r="IQ8" s="29">
        <f t="shared" si="26"/>
        <v>494057</v>
      </c>
      <c r="IR8" s="29">
        <f t="shared" si="26"/>
        <v>494057</v>
      </c>
      <c r="IS8" s="29">
        <f t="shared" si="26"/>
        <v>489057</v>
      </c>
    </row>
    <row r="9" spans="1:253" s="22" customFormat="1" ht="23.25">
      <c r="A9" s="25" t="s">
        <v>108</v>
      </c>
      <c r="B9" s="26">
        <v>479276</v>
      </c>
      <c r="C9" s="26">
        <v>479251.6</v>
      </c>
      <c r="D9" s="26">
        <v>476776</v>
      </c>
      <c r="E9" s="27">
        <v>464276</v>
      </c>
      <c r="F9" s="27">
        <v>473276</v>
      </c>
      <c r="G9" s="27">
        <v>473276</v>
      </c>
      <c r="H9" s="27">
        <v>463276</v>
      </c>
      <c r="I9" s="27">
        <v>463276</v>
      </c>
      <c r="J9" s="27">
        <v>463276</v>
      </c>
      <c r="K9" s="26">
        <v>463276</v>
      </c>
      <c r="L9" s="26">
        <v>463276</v>
      </c>
      <c r="M9" s="27">
        <v>463276</v>
      </c>
      <c r="N9" s="27">
        <v>463276</v>
      </c>
      <c r="O9" s="27">
        <v>463276</v>
      </c>
      <c r="P9" s="27">
        <v>463276</v>
      </c>
      <c r="Q9" s="27">
        <v>463276</v>
      </c>
      <c r="R9" s="27">
        <v>463276</v>
      </c>
      <c r="S9" s="27">
        <v>463276</v>
      </c>
      <c r="T9" s="27">
        <v>463276</v>
      </c>
      <c r="U9" s="27">
        <v>463276</v>
      </c>
      <c r="V9" s="27">
        <v>463276</v>
      </c>
      <c r="W9" s="27">
        <v>463276</v>
      </c>
      <c r="X9" s="27">
        <v>463276</v>
      </c>
      <c r="Y9" s="27">
        <v>439776</v>
      </c>
      <c r="Z9" s="27">
        <v>462276</v>
      </c>
      <c r="AA9" s="27">
        <v>463276</v>
      </c>
      <c r="AB9" s="27">
        <v>463276</v>
      </c>
      <c r="AC9" s="27">
        <v>463276</v>
      </c>
      <c r="AD9" s="27">
        <v>463276</v>
      </c>
      <c r="AE9" s="27">
        <v>463276</v>
      </c>
      <c r="AF9" s="27">
        <v>463276</v>
      </c>
      <c r="AG9" s="27">
        <v>463276</v>
      </c>
      <c r="AH9" s="27">
        <v>463276</v>
      </c>
      <c r="AI9" s="27">
        <v>453276</v>
      </c>
      <c r="AJ9" s="27">
        <v>463276</v>
      </c>
      <c r="AK9" s="27">
        <v>463276</v>
      </c>
      <c r="AL9" s="27">
        <v>463276</v>
      </c>
      <c r="AM9" s="27">
        <v>463276</v>
      </c>
      <c r="AN9" s="27">
        <v>463276</v>
      </c>
      <c r="AO9" s="27">
        <v>463276</v>
      </c>
      <c r="AP9" s="27">
        <v>463276</v>
      </c>
      <c r="AQ9" s="27">
        <v>463276</v>
      </c>
      <c r="AR9" s="27">
        <v>463276</v>
      </c>
      <c r="AS9" s="27">
        <v>463276</v>
      </c>
      <c r="AT9" s="27">
        <v>463276</v>
      </c>
      <c r="AU9" s="27">
        <v>463276</v>
      </c>
      <c r="AV9" s="27">
        <v>463276</v>
      </c>
      <c r="AW9" s="27">
        <v>455189.83</v>
      </c>
      <c r="AX9" s="27">
        <v>453276</v>
      </c>
      <c r="AY9" s="27">
        <v>463275.2</v>
      </c>
      <c r="AZ9" s="27">
        <v>463275.2</v>
      </c>
      <c r="BA9" s="27">
        <v>463275.2</v>
      </c>
      <c r="BB9" s="27">
        <v>463275.2</v>
      </c>
      <c r="BC9" s="27">
        <v>463275.2</v>
      </c>
      <c r="BD9" s="27">
        <v>463275.2</v>
      </c>
      <c r="BE9" s="27">
        <v>463275.2</v>
      </c>
      <c r="BF9" s="27">
        <v>463275.2</v>
      </c>
      <c r="BG9" s="27">
        <v>463275.2</v>
      </c>
      <c r="BH9" s="27">
        <v>449334.57</v>
      </c>
      <c r="BI9" s="27">
        <v>449280.89</v>
      </c>
      <c r="BJ9" s="27">
        <v>463275.2</v>
      </c>
      <c r="BK9" s="27">
        <v>463275.2</v>
      </c>
      <c r="BL9" s="27">
        <v>463275.2</v>
      </c>
      <c r="BM9" s="27">
        <v>448660.9</v>
      </c>
      <c r="BN9" s="27">
        <v>454275.2</v>
      </c>
      <c r="BO9" s="27">
        <v>463275.2</v>
      </c>
      <c r="BP9" s="27">
        <v>463275.2</v>
      </c>
      <c r="BQ9" s="27">
        <v>463275.2</v>
      </c>
      <c r="BR9" s="27">
        <v>463275.2</v>
      </c>
      <c r="BS9" s="27">
        <v>463275.2</v>
      </c>
      <c r="BT9" s="27">
        <v>463275.2</v>
      </c>
      <c r="BU9" s="27">
        <v>463275.2</v>
      </c>
      <c r="BV9" s="27">
        <v>463275.2</v>
      </c>
      <c r="BW9" s="27">
        <v>463275.2</v>
      </c>
      <c r="BX9" s="27">
        <v>463275.2</v>
      </c>
      <c r="BY9" s="27">
        <v>463275.2</v>
      </c>
      <c r="BZ9" s="27">
        <v>463275.2</v>
      </c>
      <c r="CA9" s="27">
        <v>463275.2</v>
      </c>
      <c r="CB9" s="27">
        <v>463275.2</v>
      </c>
      <c r="CC9" s="27">
        <v>463275.2</v>
      </c>
      <c r="CD9" s="27">
        <v>463275.2</v>
      </c>
      <c r="CE9" s="27">
        <v>502275.2</v>
      </c>
      <c r="CF9" s="27">
        <v>463275.2</v>
      </c>
      <c r="CG9" s="27">
        <v>463275.2</v>
      </c>
      <c r="CH9" s="27">
        <v>463275.2</v>
      </c>
      <c r="CI9" s="27">
        <v>463275.2</v>
      </c>
      <c r="CJ9" s="27">
        <v>463275.2</v>
      </c>
      <c r="CK9" s="27">
        <v>463275.2</v>
      </c>
      <c r="CL9" s="27">
        <v>463275.2</v>
      </c>
      <c r="CM9" s="27">
        <v>463275.2</v>
      </c>
      <c r="CN9" s="27">
        <v>463275.2</v>
      </c>
      <c r="CO9" s="27">
        <v>463275.2</v>
      </c>
      <c r="CP9" s="27">
        <v>463275.2</v>
      </c>
      <c r="CQ9" s="27">
        <v>463275.2</v>
      </c>
      <c r="CR9" s="27">
        <v>463275.2</v>
      </c>
      <c r="CS9" s="27">
        <v>463275.2</v>
      </c>
      <c r="CT9" s="27">
        <v>460375.2</v>
      </c>
      <c r="CU9" s="27">
        <v>458775.2</v>
      </c>
      <c r="CV9" s="27">
        <v>458775.2</v>
      </c>
      <c r="CW9" s="27">
        <v>458775.2</v>
      </c>
      <c r="CX9" s="27">
        <v>458775.2</v>
      </c>
      <c r="CY9" s="27">
        <v>458775.2</v>
      </c>
      <c r="CZ9" s="27">
        <v>458775.2</v>
      </c>
      <c r="DA9" s="27">
        <v>458775.2</v>
      </c>
      <c r="DB9" s="27">
        <v>458775.2</v>
      </c>
      <c r="DC9" s="27">
        <v>448775.2</v>
      </c>
      <c r="DD9" s="27">
        <v>448775.2</v>
      </c>
      <c r="DE9" s="27">
        <v>447138.51</v>
      </c>
      <c r="DF9" s="27">
        <v>457138.51</v>
      </c>
      <c r="DG9" s="27">
        <v>457138.51</v>
      </c>
      <c r="DH9" s="27">
        <v>450138.51</v>
      </c>
      <c r="DI9" s="27">
        <v>450138.51</v>
      </c>
      <c r="DJ9" s="27">
        <v>450138.51</v>
      </c>
      <c r="DK9" s="27">
        <v>453138.51</v>
      </c>
      <c r="DL9" s="27">
        <v>453138.51</v>
      </c>
      <c r="DM9" s="27">
        <v>453138.51</v>
      </c>
      <c r="DN9" s="27">
        <v>449138.51</v>
      </c>
      <c r="DO9" s="27">
        <v>449138.51</v>
      </c>
      <c r="DP9" s="27">
        <v>449138.51</v>
      </c>
      <c r="DQ9" s="27">
        <v>434138.51</v>
      </c>
      <c r="DR9" s="27">
        <v>434138.51</v>
      </c>
      <c r="DS9" s="27">
        <v>434138.51</v>
      </c>
      <c r="DT9" s="27">
        <v>434138.51</v>
      </c>
      <c r="DU9" s="27">
        <v>434138.51</v>
      </c>
      <c r="DV9" s="27">
        <v>421493.64</v>
      </c>
      <c r="DW9" s="27">
        <v>421461.64</v>
      </c>
      <c r="DX9" s="27">
        <v>421461.64</v>
      </c>
      <c r="DY9" s="27">
        <v>407995.31</v>
      </c>
      <c r="DZ9" s="27">
        <v>403112.97</v>
      </c>
      <c r="EA9" s="27">
        <v>403112.97</v>
      </c>
      <c r="EB9" s="27">
        <v>403112.97</v>
      </c>
      <c r="EC9" s="27">
        <v>400112.97</v>
      </c>
      <c r="ED9" s="27">
        <v>400112.97</v>
      </c>
      <c r="EE9" s="27">
        <v>400112.97</v>
      </c>
      <c r="EF9" s="27">
        <v>391812.97</v>
      </c>
      <c r="EG9" s="27">
        <v>391812.97</v>
      </c>
      <c r="EH9" s="27">
        <v>387969.97</v>
      </c>
      <c r="EI9" s="27">
        <v>385119.04</v>
      </c>
      <c r="EJ9" s="27">
        <v>385119.04</v>
      </c>
      <c r="EK9" s="27">
        <v>373119.04</v>
      </c>
      <c r="EL9" s="27">
        <v>372119.03999999998</v>
      </c>
      <c r="EM9" s="27">
        <v>372119.03999999998</v>
      </c>
      <c r="EN9" s="27">
        <v>359119.04</v>
      </c>
      <c r="EO9" s="27">
        <v>354031.04</v>
      </c>
      <c r="EP9" s="27">
        <v>350078.04</v>
      </c>
      <c r="EQ9" s="27">
        <v>343158.04</v>
      </c>
      <c r="ER9" s="27">
        <v>341578.04</v>
      </c>
      <c r="ES9" s="27">
        <v>340578.04</v>
      </c>
      <c r="ET9" s="27">
        <v>339632</v>
      </c>
      <c r="EU9" s="27">
        <v>339632</v>
      </c>
      <c r="EV9" s="27">
        <v>339632</v>
      </c>
      <c r="EW9" s="27">
        <v>339632</v>
      </c>
      <c r="EX9" s="27">
        <v>339632</v>
      </c>
      <c r="EY9" s="27">
        <v>339632</v>
      </c>
      <c r="EZ9" s="27">
        <v>339632</v>
      </c>
      <c r="FA9" s="27">
        <v>338412</v>
      </c>
      <c r="FB9" s="27">
        <v>338412</v>
      </c>
      <c r="FC9" s="27">
        <v>335632</v>
      </c>
      <c r="FD9" s="27">
        <v>335632</v>
      </c>
      <c r="FE9" s="27">
        <v>335632</v>
      </c>
      <c r="FF9" s="27">
        <v>335632</v>
      </c>
      <c r="FG9" s="27">
        <v>335632</v>
      </c>
      <c r="FH9" s="27">
        <v>335632</v>
      </c>
      <c r="FI9" s="27">
        <v>335632</v>
      </c>
      <c r="FJ9" s="27">
        <v>333739.21000000002</v>
      </c>
      <c r="FK9" s="27">
        <v>333739.21000000002</v>
      </c>
      <c r="FL9" s="27">
        <v>333739.21000000002</v>
      </c>
      <c r="FM9" s="27">
        <v>332739.21000000002</v>
      </c>
      <c r="FN9" s="27">
        <v>332739.21000000002</v>
      </c>
      <c r="FO9" s="27">
        <v>332739.21000000002</v>
      </c>
      <c r="FP9" s="27">
        <v>317439.21000000002</v>
      </c>
      <c r="FQ9" s="27">
        <v>317439.21000000002</v>
      </c>
      <c r="FR9" s="27">
        <v>317439.21000000002</v>
      </c>
      <c r="FS9" s="27">
        <v>317439.21000000002</v>
      </c>
      <c r="FT9" s="27">
        <v>317439.21000000002</v>
      </c>
      <c r="FU9" s="27">
        <v>317439.21000000002</v>
      </c>
      <c r="FV9" s="27">
        <v>313718.21000000002</v>
      </c>
      <c r="FW9" s="27">
        <v>313718.21000000002</v>
      </c>
      <c r="FX9" s="27">
        <v>313718.21000000002</v>
      </c>
      <c r="FY9" s="27">
        <v>313718.21000000002</v>
      </c>
      <c r="FZ9" s="27">
        <v>313718.21000000002</v>
      </c>
      <c r="GA9" s="27">
        <v>313718.21000000002</v>
      </c>
      <c r="GB9" s="27">
        <v>293900</v>
      </c>
      <c r="GC9" s="27">
        <v>293900</v>
      </c>
      <c r="GD9" s="27">
        <v>293900</v>
      </c>
      <c r="GE9" s="27">
        <v>293900</v>
      </c>
      <c r="GF9" s="27">
        <v>293900</v>
      </c>
      <c r="GG9" s="27">
        <v>293900</v>
      </c>
      <c r="GH9" s="27">
        <v>288100</v>
      </c>
      <c r="GI9" s="27">
        <v>288100</v>
      </c>
      <c r="GJ9" s="27">
        <v>288100</v>
      </c>
      <c r="GK9" s="27">
        <v>288100</v>
      </c>
      <c r="GL9" s="27">
        <v>288100</v>
      </c>
      <c r="GM9" s="27">
        <v>283700</v>
      </c>
      <c r="GN9" s="27">
        <v>283700</v>
      </c>
      <c r="GO9" s="27">
        <v>283700</v>
      </c>
      <c r="GP9" s="27">
        <v>283700</v>
      </c>
      <c r="GQ9" s="27">
        <v>283700</v>
      </c>
      <c r="GR9" s="27">
        <v>283653</v>
      </c>
      <c r="GS9" s="27">
        <v>280778</v>
      </c>
      <c r="GT9" s="27">
        <v>276653</v>
      </c>
      <c r="GU9" s="27">
        <v>276653</v>
      </c>
      <c r="GV9" s="27">
        <v>276653</v>
      </c>
      <c r="GW9" s="27">
        <v>276653</v>
      </c>
      <c r="GX9" s="27">
        <v>276653</v>
      </c>
      <c r="GY9" s="27">
        <v>276653</v>
      </c>
      <c r="GZ9" s="27">
        <v>276153</v>
      </c>
      <c r="HA9" s="27">
        <v>276153</v>
      </c>
      <c r="HB9" s="27">
        <v>276153</v>
      </c>
      <c r="HC9" s="27">
        <v>276153</v>
      </c>
      <c r="HD9" s="27">
        <v>272122</v>
      </c>
      <c r="HE9" s="27">
        <v>271953</v>
      </c>
      <c r="HF9" s="27">
        <v>271953</v>
      </c>
      <c r="HG9" s="27">
        <v>271953</v>
      </c>
      <c r="HH9" s="27">
        <v>271953</v>
      </c>
      <c r="HI9" s="27">
        <v>269953</v>
      </c>
      <c r="HJ9" s="27">
        <v>269953</v>
      </c>
      <c r="HK9" s="27">
        <v>269953</v>
      </c>
      <c r="HL9" s="27">
        <v>269953</v>
      </c>
      <c r="HM9" s="27">
        <v>269953</v>
      </c>
      <c r="HN9" s="27">
        <v>269953</v>
      </c>
      <c r="HO9" s="27">
        <v>269953</v>
      </c>
      <c r="HP9" s="27">
        <v>269953</v>
      </c>
      <c r="HQ9" s="27">
        <v>269953</v>
      </c>
      <c r="HR9" s="27">
        <v>265327</v>
      </c>
      <c r="HS9" s="27">
        <v>265327</v>
      </c>
      <c r="HT9" s="27">
        <v>265327</v>
      </c>
      <c r="HU9" s="27">
        <v>265327</v>
      </c>
      <c r="HV9" s="27">
        <v>265327</v>
      </c>
      <c r="HW9" s="27">
        <v>265327</v>
      </c>
      <c r="HX9" s="27">
        <v>265327</v>
      </c>
      <c r="HY9" s="27">
        <v>265327</v>
      </c>
      <c r="HZ9" s="27">
        <v>265327</v>
      </c>
      <c r="IA9" s="27">
        <v>265327</v>
      </c>
      <c r="IB9" s="27">
        <v>265327</v>
      </c>
      <c r="IC9" s="27">
        <v>258827</v>
      </c>
      <c r="ID9" s="27">
        <v>258827</v>
      </c>
      <c r="IE9" s="27">
        <v>258827</v>
      </c>
      <c r="IF9" s="27">
        <v>258827</v>
      </c>
      <c r="IG9" s="27">
        <v>258827</v>
      </c>
      <c r="IH9" s="27">
        <v>258827</v>
      </c>
      <c r="II9" s="27">
        <v>258827</v>
      </c>
      <c r="IJ9" s="27">
        <v>258827</v>
      </c>
      <c r="IK9" s="27">
        <v>258827</v>
      </c>
      <c r="IL9" s="27">
        <v>258827</v>
      </c>
      <c r="IM9" s="27">
        <v>258827</v>
      </c>
      <c r="IN9" s="27">
        <v>258827</v>
      </c>
      <c r="IO9" s="27">
        <v>258827</v>
      </c>
      <c r="IP9" s="27">
        <v>253477</v>
      </c>
      <c r="IQ9" s="27">
        <v>253477</v>
      </c>
      <c r="IR9" s="27">
        <v>253477</v>
      </c>
      <c r="IS9" s="27">
        <v>253477</v>
      </c>
    </row>
    <row r="10" spans="1:253" s="22" customFormat="1" ht="23.25">
      <c r="A10" s="25" t="s">
        <v>175</v>
      </c>
      <c r="B10" s="26">
        <v>504987.9</v>
      </c>
      <c r="C10" s="26">
        <v>504987.9</v>
      </c>
      <c r="D10" s="26">
        <v>504987.9</v>
      </c>
      <c r="E10" s="27">
        <v>504987.9</v>
      </c>
      <c r="F10" s="27">
        <v>504987.9</v>
      </c>
      <c r="G10" s="27">
        <v>504987.9</v>
      </c>
      <c r="H10" s="27">
        <v>522987.9</v>
      </c>
      <c r="I10" s="27">
        <v>537487.9</v>
      </c>
      <c r="J10" s="27">
        <v>553487.9</v>
      </c>
      <c r="K10" s="26">
        <v>558987.9</v>
      </c>
      <c r="L10" s="26">
        <v>560987.9</v>
      </c>
      <c r="M10" s="27">
        <v>562987.9</v>
      </c>
      <c r="N10" s="27">
        <v>572987.9</v>
      </c>
      <c r="O10" s="27">
        <v>582641.69999999995</v>
      </c>
      <c r="P10" s="27">
        <v>594527.06999999995</v>
      </c>
      <c r="Q10" s="27">
        <v>608427.31000000006</v>
      </c>
      <c r="R10" s="27">
        <v>619655.77</v>
      </c>
      <c r="S10" s="27">
        <v>633381.97</v>
      </c>
      <c r="T10" s="27">
        <v>647381.97</v>
      </c>
      <c r="U10" s="27">
        <v>660381.97</v>
      </c>
      <c r="V10" s="27">
        <v>673326.96</v>
      </c>
      <c r="W10" s="27">
        <v>677826.96</v>
      </c>
      <c r="X10" s="27">
        <v>685326.96</v>
      </c>
      <c r="Y10" s="27">
        <v>688826.96</v>
      </c>
      <c r="Z10" s="27">
        <v>689326.96</v>
      </c>
      <c r="AA10" s="27">
        <v>689826.96</v>
      </c>
      <c r="AB10" s="27">
        <v>690326.96</v>
      </c>
      <c r="AC10" s="27">
        <v>690826.96</v>
      </c>
      <c r="AD10" s="27">
        <v>691326.96</v>
      </c>
      <c r="AE10" s="27">
        <v>691826.96</v>
      </c>
      <c r="AF10" s="27">
        <v>692326.96</v>
      </c>
      <c r="AG10" s="27">
        <v>692826.96</v>
      </c>
      <c r="AH10" s="27">
        <v>688276.94</v>
      </c>
      <c r="AI10" s="27">
        <v>698385.94</v>
      </c>
      <c r="AJ10" s="27">
        <v>693326.96</v>
      </c>
      <c r="AK10" s="27">
        <v>693326.96</v>
      </c>
      <c r="AL10" s="27">
        <v>693326.96</v>
      </c>
      <c r="AM10" s="27">
        <v>693326.96</v>
      </c>
      <c r="AN10" s="27">
        <v>693326.96</v>
      </c>
      <c r="AO10" s="27">
        <v>693326.96</v>
      </c>
      <c r="AP10" s="27">
        <v>693326.96</v>
      </c>
      <c r="AQ10" s="27">
        <v>693326.96</v>
      </c>
      <c r="AR10" s="27">
        <v>693326.96</v>
      </c>
      <c r="AS10" s="27">
        <v>693326.96</v>
      </c>
      <c r="AT10" s="27">
        <v>693326.96</v>
      </c>
      <c r="AU10" s="27">
        <v>693326.96</v>
      </c>
      <c r="AV10" s="27">
        <v>693326.96</v>
      </c>
      <c r="AW10" s="27">
        <v>693326.96</v>
      </c>
      <c r="AX10" s="27">
        <v>693326.96</v>
      </c>
      <c r="AY10" s="27">
        <v>693326.96</v>
      </c>
      <c r="AZ10" s="27">
        <v>693326.96</v>
      </c>
      <c r="BA10" s="27">
        <v>693326.96</v>
      </c>
      <c r="BB10" s="27">
        <v>693326.96</v>
      </c>
      <c r="BC10" s="27">
        <v>693326.96</v>
      </c>
      <c r="BD10" s="27">
        <v>693326.96</v>
      </c>
      <c r="BE10" s="27">
        <v>692881.97</v>
      </c>
      <c r="BF10" s="27">
        <v>673528.22</v>
      </c>
      <c r="BG10" s="27">
        <v>684990.44</v>
      </c>
      <c r="BH10" s="27">
        <v>683871.46</v>
      </c>
      <c r="BI10" s="27">
        <v>683325.67</v>
      </c>
      <c r="BJ10" s="27">
        <v>682825.67</v>
      </c>
      <c r="BK10" s="27">
        <v>682325.67</v>
      </c>
      <c r="BL10" s="27">
        <v>681825.67</v>
      </c>
      <c r="BM10" s="27">
        <v>681325.67</v>
      </c>
      <c r="BN10" s="27">
        <v>680825.67</v>
      </c>
      <c r="BO10" s="27">
        <v>680325.67</v>
      </c>
      <c r="BP10" s="27">
        <v>679825.67</v>
      </c>
      <c r="BQ10" s="27">
        <v>663711.66</v>
      </c>
      <c r="BR10" s="27">
        <v>663248.04</v>
      </c>
      <c r="BS10" s="27">
        <v>662837.48</v>
      </c>
      <c r="BT10" s="27">
        <v>670825.67000000004</v>
      </c>
      <c r="BU10" s="27">
        <v>678825.67</v>
      </c>
      <c r="BV10" s="27">
        <v>666825.67000000004</v>
      </c>
      <c r="BW10" s="27">
        <v>666825.67000000004</v>
      </c>
      <c r="BX10" s="27">
        <v>665440.30000000005</v>
      </c>
      <c r="BY10" s="27">
        <v>665440.30000000005</v>
      </c>
      <c r="BZ10" s="27">
        <v>668825.67000000004</v>
      </c>
      <c r="CA10" s="27">
        <v>678825.67</v>
      </c>
      <c r="CB10" s="27">
        <v>677825.67</v>
      </c>
      <c r="CC10" s="27">
        <v>669128.95999999996</v>
      </c>
      <c r="CD10" s="27">
        <v>678825.67</v>
      </c>
      <c r="CE10" s="27">
        <v>678825.67</v>
      </c>
      <c r="CF10" s="27">
        <v>678825.67</v>
      </c>
      <c r="CG10" s="27">
        <v>678825.67</v>
      </c>
      <c r="CH10" s="27">
        <v>675030.68</v>
      </c>
      <c r="CI10" s="27">
        <v>675030.68</v>
      </c>
      <c r="CJ10" s="27">
        <v>672800.59</v>
      </c>
      <c r="CK10" s="27">
        <v>671366.43</v>
      </c>
      <c r="CL10" s="27">
        <v>670698.56000000006</v>
      </c>
      <c r="CM10" s="27">
        <v>670200.73</v>
      </c>
      <c r="CN10" s="27">
        <v>670035.44999999995</v>
      </c>
      <c r="CO10" s="27">
        <v>669856.65</v>
      </c>
      <c r="CP10" s="27">
        <v>669856.65</v>
      </c>
      <c r="CQ10" s="27">
        <v>659595.23</v>
      </c>
      <c r="CR10" s="27">
        <v>669543.72</v>
      </c>
      <c r="CS10" s="27">
        <v>669465.04</v>
      </c>
      <c r="CT10" s="27">
        <v>669210.04</v>
      </c>
      <c r="CU10" s="27">
        <v>656965.04</v>
      </c>
      <c r="CV10" s="27">
        <v>668832.99</v>
      </c>
      <c r="CW10" s="27">
        <v>667932.76</v>
      </c>
      <c r="CX10" s="27">
        <v>667932.76</v>
      </c>
      <c r="CY10" s="27">
        <v>667206.56000000006</v>
      </c>
      <c r="CZ10" s="27">
        <v>645206.56000000006</v>
      </c>
      <c r="DA10" s="27">
        <v>652226.56000000006</v>
      </c>
      <c r="DB10" s="27">
        <v>649295.05000000005</v>
      </c>
      <c r="DC10" s="27">
        <v>652965.04</v>
      </c>
      <c r="DD10" s="27">
        <v>652965.04</v>
      </c>
      <c r="DE10" s="27">
        <v>650101.73</v>
      </c>
      <c r="DF10" s="27">
        <v>650101.73</v>
      </c>
      <c r="DG10" s="27">
        <v>649619.56000000006</v>
      </c>
      <c r="DH10" s="27">
        <v>649198.27</v>
      </c>
      <c r="DI10" s="27">
        <v>648415.59</v>
      </c>
      <c r="DJ10" s="27">
        <v>641213.56000000006</v>
      </c>
      <c r="DK10" s="27">
        <v>641072.18000000005</v>
      </c>
      <c r="DL10" s="27">
        <v>641038.67000000004</v>
      </c>
      <c r="DM10" s="27">
        <v>630299.9</v>
      </c>
      <c r="DN10" s="27">
        <v>624713.32999999996</v>
      </c>
      <c r="DO10" s="27">
        <v>624709.96</v>
      </c>
      <c r="DP10" s="27">
        <v>624682.05000000005</v>
      </c>
      <c r="DQ10" s="27">
        <v>624681.29</v>
      </c>
      <c r="DR10" s="27">
        <v>622879.29</v>
      </c>
      <c r="DS10" s="27">
        <v>622879.29</v>
      </c>
      <c r="DT10" s="27">
        <v>617879.29</v>
      </c>
      <c r="DU10" s="27">
        <v>617879.29</v>
      </c>
      <c r="DV10" s="27">
        <v>610074.16</v>
      </c>
      <c r="DW10" s="27">
        <v>610074.16</v>
      </c>
      <c r="DX10" s="27">
        <v>610074.16</v>
      </c>
      <c r="DY10" s="27">
        <v>603195.49</v>
      </c>
      <c r="DZ10" s="27">
        <v>595677.84</v>
      </c>
      <c r="EA10" s="27">
        <v>595677.84</v>
      </c>
      <c r="EB10" s="27">
        <v>595677.84</v>
      </c>
      <c r="EC10" s="27">
        <v>595677.84</v>
      </c>
      <c r="ED10" s="27">
        <v>591595.43000000005</v>
      </c>
      <c r="EE10" s="27">
        <v>591357.14</v>
      </c>
      <c r="EF10" s="27">
        <v>591357.14</v>
      </c>
      <c r="EG10" s="27">
        <v>591357.14</v>
      </c>
      <c r="EH10" s="27">
        <v>585184.62</v>
      </c>
      <c r="EI10" s="27">
        <v>584813.21</v>
      </c>
      <c r="EJ10" s="27">
        <v>577515.76</v>
      </c>
      <c r="EK10" s="27">
        <v>577001.99</v>
      </c>
      <c r="EL10" s="27">
        <v>576979.9</v>
      </c>
      <c r="EM10" s="27">
        <v>576519.80000000005</v>
      </c>
      <c r="EN10" s="27">
        <v>576273.63</v>
      </c>
      <c r="EO10" s="27">
        <v>576257.67000000004</v>
      </c>
      <c r="EP10" s="27">
        <v>576257.67000000004</v>
      </c>
      <c r="EQ10" s="27">
        <v>575791.85</v>
      </c>
      <c r="ER10" s="27">
        <v>575685.11</v>
      </c>
      <c r="ES10" s="27">
        <v>575512.68999999994</v>
      </c>
      <c r="ET10" s="27">
        <v>566097.35</v>
      </c>
      <c r="EU10" s="27">
        <v>566008.14</v>
      </c>
      <c r="EV10" s="27">
        <v>565994</v>
      </c>
      <c r="EW10" s="27">
        <v>564805.54</v>
      </c>
      <c r="EX10" s="27">
        <v>551858.69999999995</v>
      </c>
      <c r="EY10" s="27">
        <v>551758.53</v>
      </c>
      <c r="EZ10" s="27">
        <v>548597.52</v>
      </c>
      <c r="FA10" s="27">
        <v>548581.21</v>
      </c>
      <c r="FB10" s="27">
        <v>548581.21</v>
      </c>
      <c r="FC10" s="27">
        <v>539650.35</v>
      </c>
      <c r="FD10" s="27">
        <v>537591.21</v>
      </c>
      <c r="FE10" s="27">
        <v>537591.21</v>
      </c>
      <c r="FF10" s="27">
        <v>528805.21</v>
      </c>
      <c r="FG10" s="27">
        <v>528805.21</v>
      </c>
      <c r="FH10" s="27">
        <v>528805.21</v>
      </c>
      <c r="FI10" s="27">
        <v>528805.21</v>
      </c>
      <c r="FJ10" s="27">
        <v>511298</v>
      </c>
      <c r="FK10" s="27">
        <v>511298</v>
      </c>
      <c r="FL10" s="27">
        <v>511298</v>
      </c>
      <c r="FM10" s="27">
        <v>511298</v>
      </c>
      <c r="FN10" s="27">
        <v>511298</v>
      </c>
      <c r="FO10" s="27">
        <v>511298</v>
      </c>
      <c r="FP10" s="27">
        <v>511298</v>
      </c>
      <c r="FQ10" s="27">
        <v>511298</v>
      </c>
      <c r="FR10" s="27">
        <v>505298</v>
      </c>
      <c r="FS10" s="27">
        <v>502177</v>
      </c>
      <c r="FT10" s="27">
        <v>502177</v>
      </c>
      <c r="FU10" s="27">
        <v>502177</v>
      </c>
      <c r="FV10" s="27">
        <v>489298</v>
      </c>
      <c r="FW10" s="27">
        <v>489298</v>
      </c>
      <c r="FX10" s="27">
        <v>489298</v>
      </c>
      <c r="FY10" s="27">
        <v>487698</v>
      </c>
      <c r="FZ10" s="27">
        <v>487698</v>
      </c>
      <c r="GA10" s="27">
        <v>487698</v>
      </c>
      <c r="GB10" s="27">
        <v>454938.21</v>
      </c>
      <c r="GC10" s="27">
        <v>454938.21</v>
      </c>
      <c r="GD10" s="27">
        <v>454938.21</v>
      </c>
      <c r="GE10" s="27">
        <v>454938.21</v>
      </c>
      <c r="GF10" s="27">
        <v>454938.21</v>
      </c>
      <c r="GG10" s="27">
        <v>454938.21</v>
      </c>
      <c r="GH10" s="27">
        <v>454938.21</v>
      </c>
      <c r="GI10" s="27">
        <v>454938.21</v>
      </c>
      <c r="GJ10" s="27">
        <v>454938.21</v>
      </c>
      <c r="GK10" s="27">
        <v>452538.21</v>
      </c>
      <c r="GL10" s="27">
        <v>452398</v>
      </c>
      <c r="GM10" s="27">
        <v>452398</v>
      </c>
      <c r="GN10" s="27">
        <v>433451.26</v>
      </c>
      <c r="GO10" s="27">
        <v>429691.42</v>
      </c>
      <c r="GP10" s="27">
        <v>427842.66</v>
      </c>
      <c r="GQ10" s="27">
        <v>427306.74</v>
      </c>
      <c r="GR10" s="27">
        <v>426647.41</v>
      </c>
      <c r="GS10" s="27">
        <v>426299.72</v>
      </c>
      <c r="GT10" s="27">
        <v>422831.43</v>
      </c>
      <c r="GU10" s="27">
        <v>422813.67</v>
      </c>
      <c r="GV10" s="27">
        <v>422516.4</v>
      </c>
      <c r="GW10" s="27">
        <v>419901.5</v>
      </c>
      <c r="GX10" s="27">
        <v>419901.5</v>
      </c>
      <c r="GY10" s="27">
        <v>419901.5</v>
      </c>
      <c r="GZ10" s="27">
        <v>408851.5</v>
      </c>
      <c r="HA10" s="27">
        <v>408851.5</v>
      </c>
      <c r="HB10" s="27">
        <v>408851.5</v>
      </c>
      <c r="HC10" s="27">
        <v>408851.5</v>
      </c>
      <c r="HD10" s="27">
        <v>408851.5</v>
      </c>
      <c r="HE10" s="27">
        <v>400660.5</v>
      </c>
      <c r="HF10" s="27">
        <v>400660.5</v>
      </c>
      <c r="HG10" s="27">
        <v>400660.5</v>
      </c>
      <c r="HH10" s="27">
        <v>400660.5</v>
      </c>
      <c r="HI10" s="27">
        <v>400660.5</v>
      </c>
      <c r="HJ10" s="27">
        <v>400660.5</v>
      </c>
      <c r="HK10" s="27">
        <v>400660.5</v>
      </c>
      <c r="HL10" s="27">
        <v>391035.5</v>
      </c>
      <c r="HM10" s="27">
        <v>391035.5</v>
      </c>
      <c r="HN10" s="27">
        <v>391035.5</v>
      </c>
      <c r="HO10" s="27">
        <v>391035.5</v>
      </c>
      <c r="HP10" s="27">
        <v>384973.5</v>
      </c>
      <c r="HQ10" s="27">
        <v>384973.5</v>
      </c>
      <c r="HR10" s="27">
        <v>360095.5</v>
      </c>
      <c r="HS10" s="27">
        <v>360095.5</v>
      </c>
      <c r="HT10" s="27">
        <v>360095.5</v>
      </c>
      <c r="HU10" s="27">
        <v>355195.5</v>
      </c>
      <c r="HV10" s="27">
        <v>355195.5</v>
      </c>
      <c r="HW10" s="27">
        <v>355195.5</v>
      </c>
      <c r="HX10" s="27">
        <v>325995.5</v>
      </c>
      <c r="HY10" s="27">
        <v>325542</v>
      </c>
      <c r="HZ10" s="27">
        <v>325542</v>
      </c>
      <c r="IA10" s="27">
        <v>325542</v>
      </c>
      <c r="IB10" s="27">
        <v>325542</v>
      </c>
      <c r="IC10" s="27">
        <v>324800</v>
      </c>
      <c r="ID10" s="27">
        <v>293800</v>
      </c>
      <c r="IE10" s="27">
        <v>293800</v>
      </c>
      <c r="IF10" s="27">
        <v>293800</v>
      </c>
      <c r="IG10" s="27">
        <v>291800</v>
      </c>
      <c r="IH10" s="27">
        <v>291800</v>
      </c>
      <c r="II10" s="27">
        <v>291800</v>
      </c>
      <c r="IJ10" s="27">
        <v>261600</v>
      </c>
      <c r="IK10" s="27">
        <v>261600</v>
      </c>
      <c r="IL10" s="27">
        <v>261600</v>
      </c>
      <c r="IM10" s="27">
        <v>254000</v>
      </c>
      <c r="IN10" s="27">
        <v>247780</v>
      </c>
      <c r="IO10" s="27">
        <v>247780</v>
      </c>
      <c r="IP10" s="27">
        <v>240580</v>
      </c>
      <c r="IQ10" s="27">
        <v>240580</v>
      </c>
      <c r="IR10" s="27">
        <v>240580</v>
      </c>
      <c r="IS10" s="27">
        <v>235580</v>
      </c>
    </row>
    <row r="11" spans="1:253" s="19" customFormat="1" ht="23.25">
      <c r="A11" s="23" t="s">
        <v>109</v>
      </c>
      <c r="B11" s="30">
        <f t="shared" ref="B11:EL11" si="27">SUM(B12:B17)</f>
        <v>0</v>
      </c>
      <c r="C11" s="30">
        <f t="shared" si="27"/>
        <v>0</v>
      </c>
      <c r="D11" s="30">
        <f t="shared" si="27"/>
        <v>0</v>
      </c>
      <c r="E11" s="30">
        <f t="shared" si="27"/>
        <v>0</v>
      </c>
      <c r="F11" s="30">
        <f t="shared" si="27"/>
        <v>0</v>
      </c>
      <c r="G11" s="30">
        <f t="shared" si="27"/>
        <v>0</v>
      </c>
      <c r="H11" s="30">
        <f t="shared" si="27"/>
        <v>0</v>
      </c>
      <c r="I11" s="30">
        <f t="shared" si="27"/>
        <v>0</v>
      </c>
      <c r="J11" s="30">
        <f t="shared" si="27"/>
        <v>0</v>
      </c>
      <c r="K11" s="30">
        <f t="shared" si="27"/>
        <v>0</v>
      </c>
      <c r="L11" s="30">
        <f t="shared" si="27"/>
        <v>0</v>
      </c>
      <c r="M11" s="30">
        <f t="shared" si="27"/>
        <v>0</v>
      </c>
      <c r="N11" s="30">
        <f t="shared" si="27"/>
        <v>0</v>
      </c>
      <c r="O11" s="30">
        <f t="shared" si="27"/>
        <v>0</v>
      </c>
      <c r="P11" s="30">
        <f t="shared" si="27"/>
        <v>0</v>
      </c>
      <c r="Q11" s="30">
        <f t="shared" si="27"/>
        <v>0</v>
      </c>
      <c r="R11" s="30">
        <f t="shared" si="27"/>
        <v>0</v>
      </c>
      <c r="S11" s="30">
        <f t="shared" si="27"/>
        <v>0</v>
      </c>
      <c r="T11" s="30">
        <f t="shared" si="27"/>
        <v>0</v>
      </c>
      <c r="U11" s="30">
        <f t="shared" si="27"/>
        <v>0</v>
      </c>
      <c r="V11" s="30">
        <f t="shared" si="27"/>
        <v>0</v>
      </c>
      <c r="W11" s="30">
        <f t="shared" si="27"/>
        <v>0</v>
      </c>
      <c r="X11" s="30">
        <f t="shared" si="27"/>
        <v>0</v>
      </c>
      <c r="Y11" s="30">
        <f t="shared" si="27"/>
        <v>0</v>
      </c>
      <c r="Z11" s="30">
        <f t="shared" si="27"/>
        <v>0</v>
      </c>
      <c r="AA11" s="30">
        <f t="shared" si="27"/>
        <v>0</v>
      </c>
      <c r="AB11" s="30">
        <f t="shared" si="27"/>
        <v>0</v>
      </c>
      <c r="AC11" s="30">
        <f t="shared" si="27"/>
        <v>0</v>
      </c>
      <c r="AD11" s="30">
        <f t="shared" si="27"/>
        <v>0</v>
      </c>
      <c r="AE11" s="30">
        <f t="shared" si="27"/>
        <v>0</v>
      </c>
      <c r="AF11" s="30">
        <f t="shared" si="27"/>
        <v>0</v>
      </c>
      <c r="AG11" s="30">
        <f t="shared" si="27"/>
        <v>0</v>
      </c>
      <c r="AH11" s="30">
        <f t="shared" si="27"/>
        <v>0</v>
      </c>
      <c r="AI11" s="30">
        <f t="shared" si="27"/>
        <v>0</v>
      </c>
      <c r="AJ11" s="30">
        <f t="shared" si="27"/>
        <v>0</v>
      </c>
      <c r="AK11" s="30">
        <f t="shared" si="27"/>
        <v>0</v>
      </c>
      <c r="AL11" s="30">
        <f t="shared" si="27"/>
        <v>0</v>
      </c>
      <c r="AM11" s="30">
        <f t="shared" si="27"/>
        <v>0</v>
      </c>
      <c r="AN11" s="30">
        <f t="shared" si="27"/>
        <v>0</v>
      </c>
      <c r="AO11" s="30">
        <f t="shared" si="27"/>
        <v>0</v>
      </c>
      <c r="AP11" s="30">
        <f t="shared" si="27"/>
        <v>0</v>
      </c>
      <c r="AQ11" s="30">
        <f t="shared" si="27"/>
        <v>0</v>
      </c>
      <c r="AR11" s="30">
        <f t="shared" si="27"/>
        <v>0</v>
      </c>
      <c r="AS11" s="30">
        <f t="shared" si="27"/>
        <v>0</v>
      </c>
      <c r="AT11" s="30">
        <f t="shared" si="27"/>
        <v>0</v>
      </c>
      <c r="AU11" s="30">
        <f t="shared" si="27"/>
        <v>0</v>
      </c>
      <c r="AV11" s="30">
        <f t="shared" si="27"/>
        <v>0</v>
      </c>
      <c r="AW11" s="30">
        <f t="shared" si="27"/>
        <v>0</v>
      </c>
      <c r="AX11" s="30">
        <f t="shared" si="27"/>
        <v>0</v>
      </c>
      <c r="AY11" s="30">
        <f t="shared" si="27"/>
        <v>0</v>
      </c>
      <c r="AZ11" s="30">
        <f t="shared" si="27"/>
        <v>0</v>
      </c>
      <c r="BA11" s="30">
        <f t="shared" si="27"/>
        <v>0</v>
      </c>
      <c r="BB11" s="30">
        <f t="shared" si="27"/>
        <v>0</v>
      </c>
      <c r="BC11" s="30">
        <f t="shared" si="27"/>
        <v>0</v>
      </c>
      <c r="BD11" s="30">
        <f t="shared" si="27"/>
        <v>0</v>
      </c>
      <c r="BE11" s="30">
        <f t="shared" si="27"/>
        <v>0</v>
      </c>
      <c r="BF11" s="30">
        <f t="shared" si="27"/>
        <v>0</v>
      </c>
      <c r="BG11" s="30">
        <f t="shared" si="27"/>
        <v>0</v>
      </c>
      <c r="BH11" s="30">
        <f t="shared" si="27"/>
        <v>0</v>
      </c>
      <c r="BI11" s="30">
        <f t="shared" si="27"/>
        <v>0</v>
      </c>
      <c r="BJ11" s="30">
        <f t="shared" si="27"/>
        <v>0</v>
      </c>
      <c r="BK11" s="30">
        <f t="shared" si="27"/>
        <v>0</v>
      </c>
      <c r="BL11" s="30">
        <f t="shared" si="27"/>
        <v>0</v>
      </c>
      <c r="BM11" s="30">
        <f t="shared" si="27"/>
        <v>0</v>
      </c>
      <c r="BN11" s="30">
        <f t="shared" si="27"/>
        <v>0</v>
      </c>
      <c r="BO11" s="30">
        <f t="shared" si="27"/>
        <v>0</v>
      </c>
      <c r="BP11" s="30">
        <f t="shared" si="27"/>
        <v>0</v>
      </c>
      <c r="BQ11" s="30">
        <f t="shared" si="27"/>
        <v>0</v>
      </c>
      <c r="BR11" s="30">
        <f t="shared" si="27"/>
        <v>0</v>
      </c>
      <c r="BS11" s="30">
        <f t="shared" si="27"/>
        <v>0</v>
      </c>
      <c r="BT11" s="30">
        <f t="shared" si="27"/>
        <v>0</v>
      </c>
      <c r="BU11" s="30">
        <f t="shared" si="27"/>
        <v>0</v>
      </c>
      <c r="BV11" s="30">
        <f t="shared" si="27"/>
        <v>0</v>
      </c>
      <c r="BW11" s="30">
        <f t="shared" si="27"/>
        <v>0</v>
      </c>
      <c r="BX11" s="30">
        <f t="shared" si="27"/>
        <v>0</v>
      </c>
      <c r="BY11" s="30">
        <f t="shared" si="27"/>
        <v>0</v>
      </c>
      <c r="BZ11" s="30">
        <f t="shared" si="27"/>
        <v>0</v>
      </c>
      <c r="CA11" s="30">
        <f t="shared" si="27"/>
        <v>0</v>
      </c>
      <c r="CB11" s="30">
        <f t="shared" si="27"/>
        <v>0</v>
      </c>
      <c r="CC11" s="30">
        <f t="shared" si="27"/>
        <v>0</v>
      </c>
      <c r="CD11" s="30">
        <f t="shared" si="27"/>
        <v>0</v>
      </c>
      <c r="CE11" s="30">
        <f t="shared" si="27"/>
        <v>0</v>
      </c>
      <c r="CF11" s="104">
        <f t="shared" si="27"/>
        <v>32000</v>
      </c>
      <c r="CG11" s="104">
        <f t="shared" si="27"/>
        <v>32000</v>
      </c>
      <c r="CH11" s="104">
        <f t="shared" si="27"/>
        <v>59000</v>
      </c>
      <c r="CI11" s="104">
        <f t="shared" si="27"/>
        <v>65450</v>
      </c>
      <c r="CJ11" s="104">
        <f t="shared" si="27"/>
        <v>80450</v>
      </c>
      <c r="CK11" s="104">
        <f t="shared" si="27"/>
        <v>80450</v>
      </c>
      <c r="CL11" s="104">
        <f t="shared" si="27"/>
        <v>80450</v>
      </c>
      <c r="CM11" s="104">
        <f t="shared" si="27"/>
        <v>113800</v>
      </c>
      <c r="CN11" s="104">
        <f t="shared" si="27"/>
        <v>151800</v>
      </c>
      <c r="CO11" s="104">
        <f t="shared" si="27"/>
        <v>151800</v>
      </c>
      <c r="CP11" s="30">
        <f t="shared" si="27"/>
        <v>0</v>
      </c>
      <c r="CQ11" s="30">
        <f t="shared" si="27"/>
        <v>0</v>
      </c>
      <c r="CR11" s="104">
        <f t="shared" si="27"/>
        <v>20000</v>
      </c>
      <c r="CS11" s="104">
        <f t="shared" si="27"/>
        <v>20000</v>
      </c>
      <c r="CT11" s="104">
        <f t="shared" si="27"/>
        <v>20000</v>
      </c>
      <c r="CU11" s="104">
        <f t="shared" si="27"/>
        <v>20000</v>
      </c>
      <c r="CV11" s="30">
        <f t="shared" si="27"/>
        <v>0</v>
      </c>
      <c r="CW11" s="30">
        <f t="shared" si="27"/>
        <v>0</v>
      </c>
      <c r="CX11" s="30">
        <f t="shared" si="27"/>
        <v>0</v>
      </c>
      <c r="CY11" s="30">
        <f t="shared" si="27"/>
        <v>0</v>
      </c>
      <c r="CZ11" s="30">
        <f t="shared" si="27"/>
        <v>0</v>
      </c>
      <c r="DA11" s="30">
        <f t="shared" si="27"/>
        <v>0</v>
      </c>
      <c r="DB11" s="30">
        <f t="shared" si="27"/>
        <v>0</v>
      </c>
      <c r="DC11" s="30">
        <f t="shared" si="27"/>
        <v>0</v>
      </c>
      <c r="DD11" s="104">
        <f t="shared" si="27"/>
        <v>20000</v>
      </c>
      <c r="DE11" s="104">
        <f t="shared" si="27"/>
        <v>20000</v>
      </c>
      <c r="DF11" s="104">
        <f t="shared" si="27"/>
        <v>20000</v>
      </c>
      <c r="DG11" s="104">
        <f t="shared" si="27"/>
        <v>49000</v>
      </c>
      <c r="DH11" s="104">
        <f t="shared" si="27"/>
        <v>58000</v>
      </c>
      <c r="DI11" s="104">
        <f t="shared" si="27"/>
        <v>58000</v>
      </c>
      <c r="DJ11" s="30">
        <f t="shared" si="27"/>
        <v>0</v>
      </c>
      <c r="DK11" s="104">
        <f t="shared" si="27"/>
        <v>25800</v>
      </c>
      <c r="DL11" s="30">
        <f t="shared" si="27"/>
        <v>0</v>
      </c>
      <c r="DM11" s="30">
        <f t="shared" si="27"/>
        <v>0</v>
      </c>
      <c r="DN11" s="30">
        <f t="shared" si="27"/>
        <v>0</v>
      </c>
      <c r="DO11" s="30">
        <f t="shared" si="27"/>
        <v>0</v>
      </c>
      <c r="DP11" s="30">
        <f t="shared" si="27"/>
        <v>0</v>
      </c>
      <c r="DQ11" s="104">
        <f t="shared" si="27"/>
        <v>17010</v>
      </c>
      <c r="DR11" s="104">
        <f t="shared" si="27"/>
        <v>40986</v>
      </c>
      <c r="DS11" s="104">
        <f t="shared" si="27"/>
        <v>50986</v>
      </c>
      <c r="DT11" s="104">
        <f t="shared" si="27"/>
        <v>60000</v>
      </c>
      <c r="DU11" s="104">
        <f t="shared" si="27"/>
        <v>60000</v>
      </c>
      <c r="DV11" s="104">
        <f t="shared" si="27"/>
        <v>0</v>
      </c>
      <c r="DW11" s="104">
        <f t="shared" si="27"/>
        <v>23779</v>
      </c>
      <c r="DX11" s="104">
        <f t="shared" si="27"/>
        <v>23779</v>
      </c>
      <c r="DY11" s="104">
        <f t="shared" si="27"/>
        <v>23779</v>
      </c>
      <c r="DZ11" s="104">
        <f t="shared" si="27"/>
        <v>23779</v>
      </c>
      <c r="EA11" s="104">
        <f t="shared" si="27"/>
        <v>23779</v>
      </c>
      <c r="EB11" s="104">
        <f t="shared" si="27"/>
        <v>23779</v>
      </c>
      <c r="EC11" s="30">
        <f t="shared" si="27"/>
        <v>0</v>
      </c>
      <c r="ED11" s="30">
        <f t="shared" si="27"/>
        <v>0</v>
      </c>
      <c r="EE11" s="30">
        <f t="shared" si="27"/>
        <v>0</v>
      </c>
      <c r="EF11" s="104">
        <f t="shared" si="27"/>
        <v>20000</v>
      </c>
      <c r="EG11" s="104">
        <f t="shared" si="27"/>
        <v>30000</v>
      </c>
      <c r="EH11" s="104">
        <f t="shared" si="27"/>
        <v>30000</v>
      </c>
      <c r="EI11" s="30">
        <f t="shared" si="27"/>
        <v>0</v>
      </c>
      <c r="EJ11" s="30">
        <f t="shared" si="27"/>
        <v>0</v>
      </c>
      <c r="EK11" s="30">
        <f t="shared" si="27"/>
        <v>0</v>
      </c>
      <c r="EL11" s="30">
        <f t="shared" si="27"/>
        <v>0</v>
      </c>
      <c r="EM11" s="30">
        <f t="shared" ref="EM11:GX11" si="28">SUM(EM12:EM17)</f>
        <v>0</v>
      </c>
      <c r="EN11" s="30">
        <f t="shared" si="28"/>
        <v>0</v>
      </c>
      <c r="EO11" s="30">
        <f t="shared" si="28"/>
        <v>0</v>
      </c>
      <c r="EP11" s="30">
        <f t="shared" si="28"/>
        <v>0</v>
      </c>
      <c r="EQ11" s="30">
        <f t="shared" si="28"/>
        <v>0</v>
      </c>
      <c r="ER11" s="104">
        <f t="shared" si="28"/>
        <v>30000</v>
      </c>
      <c r="ES11" s="104">
        <f t="shared" si="28"/>
        <v>55450</v>
      </c>
      <c r="ET11" s="104">
        <f t="shared" si="28"/>
        <v>120450</v>
      </c>
      <c r="EU11" s="30">
        <f t="shared" si="28"/>
        <v>0</v>
      </c>
      <c r="EV11" s="30">
        <f t="shared" si="28"/>
        <v>0</v>
      </c>
      <c r="EW11" s="104">
        <f t="shared" si="28"/>
        <v>20400</v>
      </c>
      <c r="EX11" s="104">
        <f t="shared" si="28"/>
        <v>30000</v>
      </c>
      <c r="EY11" s="30">
        <f t="shared" si="28"/>
        <v>0</v>
      </c>
      <c r="EZ11" s="30">
        <f t="shared" si="28"/>
        <v>0</v>
      </c>
      <c r="FA11" s="30">
        <f t="shared" si="28"/>
        <v>0</v>
      </c>
      <c r="FB11" s="104">
        <f t="shared" si="28"/>
        <v>44800</v>
      </c>
      <c r="FC11" s="104">
        <f t="shared" si="28"/>
        <v>44800</v>
      </c>
      <c r="FD11" s="30">
        <f t="shared" si="28"/>
        <v>0</v>
      </c>
      <c r="FE11" s="30">
        <f t="shared" si="28"/>
        <v>0</v>
      </c>
      <c r="FF11" s="30">
        <f t="shared" si="28"/>
        <v>0</v>
      </c>
      <c r="FG11" s="30">
        <f t="shared" si="28"/>
        <v>0</v>
      </c>
      <c r="FH11" s="30">
        <f t="shared" si="28"/>
        <v>0</v>
      </c>
      <c r="FI11" s="104">
        <f t="shared" si="28"/>
        <v>65000</v>
      </c>
      <c r="FJ11" s="104">
        <f t="shared" si="28"/>
        <v>105000</v>
      </c>
      <c r="FK11" s="104">
        <f t="shared" si="28"/>
        <v>105000</v>
      </c>
      <c r="FL11" s="104">
        <f t="shared" si="28"/>
        <v>105000</v>
      </c>
      <c r="FM11" s="104">
        <f t="shared" si="28"/>
        <v>105000</v>
      </c>
      <c r="FN11" s="104">
        <f t="shared" si="28"/>
        <v>105000</v>
      </c>
      <c r="FO11" s="104">
        <f t="shared" si="28"/>
        <v>105000</v>
      </c>
      <c r="FP11" s="104">
        <f t="shared" si="28"/>
        <v>105000</v>
      </c>
      <c r="FQ11" s="104">
        <f t="shared" si="28"/>
        <v>155000</v>
      </c>
      <c r="FR11" s="104">
        <f t="shared" si="28"/>
        <v>155000</v>
      </c>
      <c r="FS11" s="104">
        <f t="shared" si="28"/>
        <v>32900</v>
      </c>
      <c r="FT11" s="104">
        <f t="shared" si="28"/>
        <v>32900</v>
      </c>
      <c r="FU11" s="30">
        <f t="shared" si="28"/>
        <v>0</v>
      </c>
      <c r="FV11" s="30">
        <f t="shared" si="28"/>
        <v>0</v>
      </c>
      <c r="FW11" s="30">
        <f t="shared" si="28"/>
        <v>0</v>
      </c>
      <c r="FX11" s="104">
        <f t="shared" si="28"/>
        <v>53160</v>
      </c>
      <c r="FY11" s="104">
        <f t="shared" si="28"/>
        <v>53160</v>
      </c>
      <c r="FZ11" s="104">
        <f t="shared" si="28"/>
        <v>53160</v>
      </c>
      <c r="GA11" s="104">
        <f t="shared" si="28"/>
        <v>53160</v>
      </c>
      <c r="GB11" s="104">
        <f t="shared" si="28"/>
        <v>88160</v>
      </c>
      <c r="GC11" s="104">
        <f t="shared" si="28"/>
        <v>88160</v>
      </c>
      <c r="GD11" s="104">
        <f t="shared" si="28"/>
        <v>88160</v>
      </c>
      <c r="GE11" s="30">
        <f t="shared" si="28"/>
        <v>0</v>
      </c>
      <c r="GF11" s="30">
        <f t="shared" si="28"/>
        <v>0</v>
      </c>
      <c r="GG11" s="30">
        <f t="shared" si="28"/>
        <v>0</v>
      </c>
      <c r="GH11" s="30">
        <f t="shared" si="28"/>
        <v>0</v>
      </c>
      <c r="GI11" s="30">
        <f t="shared" si="28"/>
        <v>0</v>
      </c>
      <c r="GJ11" s="30">
        <f t="shared" si="28"/>
        <v>0</v>
      </c>
      <c r="GK11" s="30">
        <f t="shared" si="28"/>
        <v>0</v>
      </c>
      <c r="GL11" s="30">
        <f t="shared" si="28"/>
        <v>0</v>
      </c>
      <c r="GM11" s="30">
        <f t="shared" si="28"/>
        <v>0</v>
      </c>
      <c r="GN11" s="104">
        <f t="shared" si="28"/>
        <v>30605</v>
      </c>
      <c r="GO11" s="104">
        <f t="shared" si="28"/>
        <v>50605</v>
      </c>
      <c r="GP11" s="104">
        <f t="shared" si="28"/>
        <v>50605</v>
      </c>
      <c r="GQ11" s="104">
        <f t="shared" si="28"/>
        <v>50605</v>
      </c>
      <c r="GR11" s="104">
        <f t="shared" si="28"/>
        <v>55000</v>
      </c>
      <c r="GS11" s="104">
        <f t="shared" si="28"/>
        <v>55000</v>
      </c>
      <c r="GT11" s="104">
        <f t="shared" si="28"/>
        <v>85000</v>
      </c>
      <c r="GU11" s="104">
        <f t="shared" si="28"/>
        <v>85000</v>
      </c>
      <c r="GV11" s="104">
        <f t="shared" si="28"/>
        <v>85000</v>
      </c>
      <c r="GW11" s="30">
        <f t="shared" si="28"/>
        <v>0</v>
      </c>
      <c r="GX11" s="30">
        <f t="shared" si="28"/>
        <v>0</v>
      </c>
      <c r="GY11" s="30">
        <f t="shared" ref="GY11:HU11" si="29">SUM(GY12:GY17)</f>
        <v>0</v>
      </c>
      <c r="GZ11" s="104">
        <f t="shared" si="29"/>
        <v>20000</v>
      </c>
      <c r="HA11" s="104">
        <f t="shared" si="29"/>
        <v>31000</v>
      </c>
      <c r="HB11" s="104">
        <f t="shared" si="29"/>
        <v>59000</v>
      </c>
      <c r="HC11" s="30">
        <f t="shared" si="29"/>
        <v>0</v>
      </c>
      <c r="HD11" s="30">
        <f t="shared" si="29"/>
        <v>0</v>
      </c>
      <c r="HE11" s="104">
        <f t="shared" si="29"/>
        <v>22000</v>
      </c>
      <c r="HF11" s="104">
        <f t="shared" si="29"/>
        <v>43146</v>
      </c>
      <c r="HG11" s="104">
        <f t="shared" si="29"/>
        <v>43146</v>
      </c>
      <c r="HH11" s="104">
        <f t="shared" si="29"/>
        <v>79146</v>
      </c>
      <c r="HI11" s="30">
        <f t="shared" si="29"/>
        <v>0</v>
      </c>
      <c r="HJ11" s="104">
        <f t="shared" si="29"/>
        <v>58340</v>
      </c>
      <c r="HK11" s="104">
        <f t="shared" si="29"/>
        <v>58340</v>
      </c>
      <c r="HL11" s="104">
        <f t="shared" si="29"/>
        <v>94714</v>
      </c>
      <c r="HM11" s="104">
        <f t="shared" si="29"/>
        <v>129714</v>
      </c>
      <c r="HN11" s="104">
        <f t="shared" si="29"/>
        <v>129714</v>
      </c>
      <c r="HO11" s="104">
        <f t="shared" si="29"/>
        <v>36880</v>
      </c>
      <c r="HP11" s="104">
        <f t="shared" si="29"/>
        <v>82076</v>
      </c>
      <c r="HQ11" s="104">
        <f t="shared" si="29"/>
        <v>107076</v>
      </c>
      <c r="HR11" s="104">
        <f t="shared" si="29"/>
        <v>107076</v>
      </c>
      <c r="HS11" s="104">
        <f t="shared" si="29"/>
        <v>107076</v>
      </c>
      <c r="HT11" s="104">
        <f t="shared" si="29"/>
        <v>107076</v>
      </c>
      <c r="HU11" s="104">
        <f t="shared" si="29"/>
        <v>45196</v>
      </c>
      <c r="HV11" s="104">
        <f>SUM(HV12:HV17)</f>
        <v>91196</v>
      </c>
      <c r="HW11" s="104">
        <f>SUM(HW12:HW17)</f>
        <v>196361</v>
      </c>
      <c r="HX11" s="104">
        <f>SUM(HX12:HX17)</f>
        <v>196361</v>
      </c>
      <c r="HY11" s="104">
        <f t="shared" ref="HY11:HZ11" si="30">SUM(HY12:HY17)</f>
        <v>213361</v>
      </c>
      <c r="HZ11" s="104">
        <f t="shared" si="30"/>
        <v>213361</v>
      </c>
      <c r="IA11" s="104">
        <f t="shared" ref="IA11:IB11" si="31">SUM(IA12:IA17)</f>
        <v>128956</v>
      </c>
      <c r="IB11" s="104">
        <f t="shared" si="31"/>
        <v>193956</v>
      </c>
      <c r="IC11" s="104">
        <f t="shared" ref="IC11:II11" si="32">SUM(IC12:IC17)</f>
        <v>263956</v>
      </c>
      <c r="ID11" s="104">
        <f t="shared" si="32"/>
        <v>135000</v>
      </c>
      <c r="IE11" s="104">
        <f t="shared" si="32"/>
        <v>170000</v>
      </c>
      <c r="IF11" s="104">
        <f t="shared" si="32"/>
        <v>211314</v>
      </c>
      <c r="IG11" s="104">
        <f t="shared" si="32"/>
        <v>70000</v>
      </c>
      <c r="IH11" s="104">
        <f t="shared" si="32"/>
        <v>119418</v>
      </c>
      <c r="II11" s="104">
        <f t="shared" si="32"/>
        <v>119418</v>
      </c>
      <c r="IJ11" s="104">
        <f t="shared" ref="IJ11:IL11" si="33">SUM(IJ12:IJ17)</f>
        <v>149418</v>
      </c>
      <c r="IK11" s="104">
        <f t="shared" si="33"/>
        <v>149418</v>
      </c>
      <c r="IL11" s="104">
        <f t="shared" si="33"/>
        <v>174982</v>
      </c>
      <c r="IM11" s="111">
        <f t="shared" ref="IM11:IS11" si="34">SUM(IM12:IM17)</f>
        <v>0</v>
      </c>
      <c r="IN11" s="104">
        <f t="shared" si="34"/>
        <v>51327</v>
      </c>
      <c r="IO11" s="104">
        <f t="shared" si="34"/>
        <v>51327</v>
      </c>
      <c r="IP11" s="104">
        <f t="shared" si="34"/>
        <v>51327</v>
      </c>
      <c r="IQ11" s="104">
        <f t="shared" si="34"/>
        <v>51327</v>
      </c>
      <c r="IR11" s="104">
        <f t="shared" si="34"/>
        <v>51327</v>
      </c>
      <c r="IS11" s="111">
        <f t="shared" si="34"/>
        <v>0</v>
      </c>
    </row>
    <row r="12" spans="1:253" s="19" customFormat="1" ht="23.25">
      <c r="A12" s="113" t="s">
        <v>110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0</v>
      </c>
      <c r="CR12" s="89">
        <v>20000</v>
      </c>
      <c r="CS12" s="89">
        <v>20000</v>
      </c>
      <c r="CT12" s="89">
        <v>20000</v>
      </c>
      <c r="CU12" s="89">
        <v>20000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89">
        <v>20000</v>
      </c>
      <c r="DE12" s="89">
        <v>20000</v>
      </c>
      <c r="DF12" s="89">
        <v>20000</v>
      </c>
      <c r="DG12" s="89">
        <v>49000</v>
      </c>
      <c r="DH12" s="89">
        <v>58000</v>
      </c>
      <c r="DI12" s="89">
        <v>58000</v>
      </c>
      <c r="DJ12" s="32">
        <v>0</v>
      </c>
      <c r="DK12" s="89">
        <v>25800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17010</v>
      </c>
      <c r="DR12" s="32">
        <v>40986</v>
      </c>
      <c r="DS12" s="32">
        <v>50986</v>
      </c>
      <c r="DT12" s="32">
        <v>60000</v>
      </c>
      <c r="DU12" s="32">
        <v>60000</v>
      </c>
      <c r="DV12" s="32">
        <v>0</v>
      </c>
      <c r="DW12" s="32">
        <v>23779</v>
      </c>
      <c r="DX12" s="89">
        <v>23779</v>
      </c>
      <c r="DY12" s="89">
        <v>23779</v>
      </c>
      <c r="DZ12" s="89">
        <v>23779</v>
      </c>
      <c r="EA12" s="89">
        <v>23779</v>
      </c>
      <c r="EB12" s="89">
        <v>23779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  <c r="EI12" s="32">
        <v>0</v>
      </c>
      <c r="EJ12" s="32">
        <v>0</v>
      </c>
      <c r="EK12" s="32">
        <v>0</v>
      </c>
      <c r="EL12" s="32">
        <v>0</v>
      </c>
      <c r="EM12" s="32">
        <v>0</v>
      </c>
      <c r="EN12" s="32">
        <v>0</v>
      </c>
      <c r="EO12" s="32">
        <v>0</v>
      </c>
      <c r="EP12" s="32">
        <v>0</v>
      </c>
      <c r="EQ12" s="32">
        <v>0</v>
      </c>
      <c r="ER12" s="32">
        <v>0</v>
      </c>
      <c r="ES12" s="32">
        <v>0</v>
      </c>
      <c r="ET12" s="32">
        <v>0</v>
      </c>
      <c r="EU12" s="32">
        <v>0</v>
      </c>
      <c r="EV12" s="32">
        <v>0</v>
      </c>
      <c r="EW12" s="32">
        <v>0</v>
      </c>
      <c r="EX12" s="32">
        <v>0</v>
      </c>
      <c r="EY12" s="32">
        <v>0</v>
      </c>
      <c r="EZ12" s="32">
        <v>0</v>
      </c>
      <c r="FA12" s="32">
        <v>0</v>
      </c>
      <c r="FB12" s="89">
        <v>44800</v>
      </c>
      <c r="FC12" s="89">
        <v>44800</v>
      </c>
      <c r="FD12" s="32">
        <v>0</v>
      </c>
      <c r="FE12" s="32">
        <v>0</v>
      </c>
      <c r="FF12" s="32">
        <v>0</v>
      </c>
      <c r="FG12" s="32">
        <v>0</v>
      </c>
      <c r="FH12" s="32">
        <v>0</v>
      </c>
      <c r="FI12" s="89">
        <v>65000</v>
      </c>
      <c r="FJ12" s="89">
        <v>105000</v>
      </c>
      <c r="FK12" s="89">
        <v>105000</v>
      </c>
      <c r="FL12" s="89">
        <v>105000</v>
      </c>
      <c r="FM12" s="89">
        <v>105000</v>
      </c>
      <c r="FN12" s="89">
        <v>105000</v>
      </c>
      <c r="FO12" s="89">
        <v>105000</v>
      </c>
      <c r="FP12" s="89">
        <v>105000</v>
      </c>
      <c r="FQ12" s="89">
        <v>155000</v>
      </c>
      <c r="FR12" s="89">
        <v>155000</v>
      </c>
      <c r="FS12" s="32">
        <v>0</v>
      </c>
      <c r="FT12" s="32">
        <v>0</v>
      </c>
      <c r="FU12" s="32">
        <v>0</v>
      </c>
      <c r="FV12" s="32">
        <v>0</v>
      </c>
      <c r="FW12" s="32">
        <v>0</v>
      </c>
      <c r="FX12" s="89">
        <v>29160</v>
      </c>
      <c r="FY12" s="89">
        <v>29160</v>
      </c>
      <c r="FZ12" s="89">
        <v>29160</v>
      </c>
      <c r="GA12" s="89">
        <v>29160</v>
      </c>
      <c r="GB12" s="89">
        <v>64160</v>
      </c>
      <c r="GC12" s="89">
        <v>64160</v>
      </c>
      <c r="GD12" s="89">
        <v>64160</v>
      </c>
      <c r="GE12" s="32">
        <v>0</v>
      </c>
      <c r="GF12" s="32">
        <v>0</v>
      </c>
      <c r="GG12" s="32">
        <v>0</v>
      </c>
      <c r="GH12" s="32">
        <v>0</v>
      </c>
      <c r="GI12" s="32">
        <v>0</v>
      </c>
      <c r="GJ12" s="32">
        <v>0</v>
      </c>
      <c r="GK12" s="32">
        <v>0</v>
      </c>
      <c r="GL12" s="32">
        <v>0</v>
      </c>
      <c r="GM12" s="32">
        <v>0</v>
      </c>
      <c r="GN12" s="32">
        <v>0</v>
      </c>
      <c r="GO12" s="32">
        <v>0</v>
      </c>
      <c r="GP12" s="32">
        <v>0</v>
      </c>
      <c r="GQ12" s="32">
        <v>0</v>
      </c>
      <c r="GR12" s="89">
        <v>55000</v>
      </c>
      <c r="GS12" s="89">
        <v>55000</v>
      </c>
      <c r="GT12" s="89">
        <v>85000</v>
      </c>
      <c r="GU12" s="89">
        <v>85000</v>
      </c>
      <c r="GV12" s="89">
        <v>85000</v>
      </c>
      <c r="GW12" s="32">
        <v>0</v>
      </c>
      <c r="GX12" s="32">
        <v>0</v>
      </c>
      <c r="GY12" s="32">
        <v>0</v>
      </c>
      <c r="GZ12" s="32">
        <v>0</v>
      </c>
      <c r="HA12" s="32">
        <v>0</v>
      </c>
      <c r="HB12" s="32">
        <v>0</v>
      </c>
      <c r="HC12" s="32">
        <v>0</v>
      </c>
      <c r="HD12" s="32">
        <v>0</v>
      </c>
      <c r="HE12" s="32">
        <v>22000</v>
      </c>
      <c r="HF12" s="89">
        <v>43146</v>
      </c>
      <c r="HG12" s="89">
        <v>43146</v>
      </c>
      <c r="HH12" s="89">
        <v>79146</v>
      </c>
      <c r="HI12" s="32">
        <v>0</v>
      </c>
      <c r="HJ12" s="89">
        <v>25000</v>
      </c>
      <c r="HK12" s="89">
        <v>25000</v>
      </c>
      <c r="HL12" s="32">
        <v>0</v>
      </c>
      <c r="HM12" s="32">
        <v>0</v>
      </c>
      <c r="HN12" s="32">
        <v>0</v>
      </c>
      <c r="HO12" s="89">
        <v>36880</v>
      </c>
      <c r="HP12" s="89">
        <v>82076</v>
      </c>
      <c r="HQ12" s="89">
        <v>107076</v>
      </c>
      <c r="HR12" s="89">
        <v>107076</v>
      </c>
      <c r="HS12" s="89">
        <v>107076</v>
      </c>
      <c r="HT12" s="89">
        <v>107076</v>
      </c>
      <c r="HU12" s="33">
        <v>45196</v>
      </c>
      <c r="HV12" s="33">
        <v>45196</v>
      </c>
      <c r="HW12" s="33">
        <v>125361</v>
      </c>
      <c r="HX12" s="33">
        <v>125361</v>
      </c>
      <c r="HY12" s="33">
        <v>142361</v>
      </c>
      <c r="HZ12" s="33">
        <v>142361</v>
      </c>
      <c r="IA12" s="33">
        <v>128956</v>
      </c>
      <c r="IB12" s="33">
        <v>193956</v>
      </c>
      <c r="IC12" s="33">
        <v>263956</v>
      </c>
      <c r="ID12" s="33">
        <v>135000</v>
      </c>
      <c r="IE12" s="33">
        <v>170000</v>
      </c>
      <c r="IF12" s="33">
        <v>170000</v>
      </c>
      <c r="IG12" s="33">
        <v>70000</v>
      </c>
      <c r="IH12" s="33">
        <v>99418</v>
      </c>
      <c r="II12" s="33">
        <v>99418</v>
      </c>
      <c r="IJ12" s="33">
        <v>99418</v>
      </c>
      <c r="IK12" s="33">
        <v>99418</v>
      </c>
      <c r="IL12" s="33">
        <v>99418</v>
      </c>
      <c r="IM12" s="34">
        <v>0</v>
      </c>
      <c r="IN12" s="34">
        <v>0</v>
      </c>
      <c r="IO12" s="34">
        <v>0</v>
      </c>
      <c r="IP12" s="34">
        <v>0</v>
      </c>
      <c r="IQ12" s="34">
        <v>0</v>
      </c>
      <c r="IR12" s="34">
        <v>0</v>
      </c>
      <c r="IS12" s="34">
        <v>0</v>
      </c>
    </row>
    <row r="13" spans="1:253" s="19" customFormat="1" ht="23.25">
      <c r="A13" s="113" t="s">
        <v>171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34">
        <v>0</v>
      </c>
      <c r="CB13" s="34">
        <v>0</v>
      </c>
      <c r="CC13" s="34">
        <v>0</v>
      </c>
      <c r="CD13" s="34">
        <v>0</v>
      </c>
      <c r="CE13" s="34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4">
        <v>0</v>
      </c>
      <c r="CQ13" s="34">
        <v>0</v>
      </c>
      <c r="CR13" s="34">
        <v>0</v>
      </c>
      <c r="CS13" s="34">
        <v>0</v>
      </c>
      <c r="CT13" s="34">
        <v>0</v>
      </c>
      <c r="CU13" s="34">
        <v>0</v>
      </c>
      <c r="CV13" s="34">
        <v>0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0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0</v>
      </c>
      <c r="DM13" s="34">
        <v>0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0</v>
      </c>
      <c r="DV13" s="34">
        <v>0</v>
      </c>
      <c r="DW13" s="34">
        <v>0</v>
      </c>
      <c r="DX13" s="34">
        <v>0</v>
      </c>
      <c r="DY13" s="34">
        <v>0</v>
      </c>
      <c r="DZ13" s="34">
        <v>0</v>
      </c>
      <c r="EA13" s="34">
        <v>0</v>
      </c>
      <c r="EB13" s="34">
        <v>0</v>
      </c>
      <c r="EC13" s="34">
        <v>0</v>
      </c>
      <c r="ED13" s="34">
        <v>0</v>
      </c>
      <c r="EE13" s="34">
        <v>0</v>
      </c>
      <c r="EF13" s="34">
        <v>0</v>
      </c>
      <c r="EG13" s="34">
        <v>0</v>
      </c>
      <c r="EH13" s="34">
        <v>0</v>
      </c>
      <c r="EI13" s="34">
        <v>0</v>
      </c>
      <c r="EJ13" s="34">
        <v>0</v>
      </c>
      <c r="EK13" s="34">
        <v>0</v>
      </c>
      <c r="EL13" s="34">
        <v>0</v>
      </c>
      <c r="EM13" s="34">
        <v>0</v>
      </c>
      <c r="EN13" s="34">
        <v>0</v>
      </c>
      <c r="EO13" s="34">
        <v>0</v>
      </c>
      <c r="EP13" s="34">
        <v>0</v>
      </c>
      <c r="EQ13" s="34">
        <v>0</v>
      </c>
      <c r="ER13" s="32">
        <v>0</v>
      </c>
      <c r="ES13" s="32">
        <v>0</v>
      </c>
      <c r="ET13" s="32">
        <v>0</v>
      </c>
      <c r="EU13" s="34">
        <v>0</v>
      </c>
      <c r="EV13" s="34">
        <v>0</v>
      </c>
      <c r="EW13" s="32">
        <v>0</v>
      </c>
      <c r="EX13" s="32">
        <v>0</v>
      </c>
      <c r="EY13" s="34">
        <v>0</v>
      </c>
      <c r="EZ13" s="34">
        <v>0</v>
      </c>
      <c r="FA13" s="34">
        <v>0</v>
      </c>
      <c r="FB13" s="34">
        <v>0</v>
      </c>
      <c r="FC13" s="34">
        <v>0</v>
      </c>
      <c r="FD13" s="34">
        <v>0</v>
      </c>
      <c r="FE13" s="34">
        <v>0</v>
      </c>
      <c r="FF13" s="34">
        <v>0</v>
      </c>
      <c r="FG13" s="34">
        <v>0</v>
      </c>
      <c r="FH13" s="34">
        <v>0</v>
      </c>
      <c r="FI13" s="34">
        <v>0</v>
      </c>
      <c r="FJ13" s="34">
        <v>0</v>
      </c>
      <c r="FK13" s="34">
        <v>0</v>
      </c>
      <c r="FL13" s="34">
        <v>0</v>
      </c>
      <c r="FM13" s="34">
        <v>0</v>
      </c>
      <c r="FN13" s="34">
        <v>0</v>
      </c>
      <c r="FO13" s="34">
        <v>0</v>
      </c>
      <c r="FP13" s="34">
        <v>0</v>
      </c>
      <c r="FQ13" s="34">
        <v>0</v>
      </c>
      <c r="FR13" s="34">
        <v>0</v>
      </c>
      <c r="FS13" s="32">
        <v>0</v>
      </c>
      <c r="FT13" s="32">
        <v>0</v>
      </c>
      <c r="FU13" s="34">
        <v>0</v>
      </c>
      <c r="FV13" s="34">
        <v>0</v>
      </c>
      <c r="FW13" s="34">
        <v>0</v>
      </c>
      <c r="FX13" s="34">
        <v>0</v>
      </c>
      <c r="FY13" s="34">
        <v>0</v>
      </c>
      <c r="FZ13" s="34">
        <v>0</v>
      </c>
      <c r="GA13" s="34">
        <v>0</v>
      </c>
      <c r="GB13" s="34">
        <v>0</v>
      </c>
      <c r="GC13" s="34">
        <v>0</v>
      </c>
      <c r="GD13" s="34">
        <v>0</v>
      </c>
      <c r="GE13" s="34">
        <v>0</v>
      </c>
      <c r="GF13" s="34">
        <v>0</v>
      </c>
      <c r="GG13" s="34">
        <v>0</v>
      </c>
      <c r="GH13" s="34">
        <v>0</v>
      </c>
      <c r="GI13" s="34">
        <v>0</v>
      </c>
      <c r="GJ13" s="34">
        <v>0</v>
      </c>
      <c r="GK13" s="34">
        <v>0</v>
      </c>
      <c r="GL13" s="34">
        <v>0</v>
      </c>
      <c r="GM13" s="34">
        <v>0</v>
      </c>
      <c r="GN13" s="34">
        <v>0</v>
      </c>
      <c r="GO13" s="34">
        <v>0</v>
      </c>
      <c r="GP13" s="34">
        <v>0</v>
      </c>
      <c r="GQ13" s="34">
        <v>0</v>
      </c>
      <c r="GR13" s="34">
        <v>0</v>
      </c>
      <c r="GS13" s="34">
        <v>0</v>
      </c>
      <c r="GT13" s="34">
        <v>0</v>
      </c>
      <c r="GU13" s="34">
        <v>0</v>
      </c>
      <c r="GV13" s="34">
        <v>0</v>
      </c>
      <c r="GW13" s="34">
        <v>0</v>
      </c>
      <c r="GX13" s="34">
        <v>0</v>
      </c>
      <c r="GY13" s="34">
        <v>0</v>
      </c>
      <c r="GZ13" s="34">
        <v>0</v>
      </c>
      <c r="HA13" s="34">
        <v>0</v>
      </c>
      <c r="HB13" s="34">
        <v>0</v>
      </c>
      <c r="HC13" s="34">
        <v>0</v>
      </c>
      <c r="HD13" s="34">
        <v>0</v>
      </c>
      <c r="HE13" s="34">
        <v>0</v>
      </c>
      <c r="HF13" s="34">
        <v>0</v>
      </c>
      <c r="HG13" s="34">
        <v>0</v>
      </c>
      <c r="HH13" s="34">
        <v>0</v>
      </c>
      <c r="HI13" s="34">
        <v>0</v>
      </c>
      <c r="HJ13" s="34">
        <v>0</v>
      </c>
      <c r="HK13" s="34">
        <v>0</v>
      </c>
      <c r="HL13" s="34">
        <v>0</v>
      </c>
      <c r="HM13" s="34">
        <v>0</v>
      </c>
      <c r="HN13" s="34">
        <v>0</v>
      </c>
      <c r="HO13" s="34">
        <v>0</v>
      </c>
      <c r="HP13" s="34">
        <v>0</v>
      </c>
      <c r="HQ13" s="34">
        <v>0</v>
      </c>
      <c r="HR13" s="34">
        <v>0</v>
      </c>
      <c r="HS13" s="34">
        <v>0</v>
      </c>
      <c r="HT13" s="34">
        <v>0</v>
      </c>
      <c r="HU13" s="34">
        <v>0</v>
      </c>
      <c r="HV13" s="105">
        <v>30000</v>
      </c>
      <c r="HW13" s="105">
        <v>30000</v>
      </c>
      <c r="HX13" s="105">
        <v>30000</v>
      </c>
      <c r="HY13" s="105">
        <v>30000</v>
      </c>
      <c r="HZ13" s="105">
        <v>30000</v>
      </c>
      <c r="IA13" s="34">
        <v>0</v>
      </c>
      <c r="IB13" s="34">
        <v>0</v>
      </c>
      <c r="IC13" s="34">
        <v>0</v>
      </c>
      <c r="ID13" s="34">
        <v>0</v>
      </c>
      <c r="IE13" s="34">
        <v>0</v>
      </c>
      <c r="IF13" s="105">
        <v>41314</v>
      </c>
      <c r="IG13" s="34">
        <v>0</v>
      </c>
      <c r="IH13" s="105">
        <v>20000</v>
      </c>
      <c r="II13" s="105">
        <v>20000</v>
      </c>
      <c r="IJ13" s="105">
        <v>50000</v>
      </c>
      <c r="IK13" s="105">
        <v>50000</v>
      </c>
      <c r="IL13" s="105">
        <v>50000</v>
      </c>
      <c r="IM13" s="34">
        <v>0</v>
      </c>
      <c r="IN13" s="34">
        <v>0</v>
      </c>
      <c r="IO13" s="34">
        <v>0</v>
      </c>
      <c r="IP13" s="34">
        <v>0</v>
      </c>
      <c r="IQ13" s="34">
        <v>0</v>
      </c>
      <c r="IR13" s="34">
        <v>0</v>
      </c>
      <c r="IS13" s="34">
        <v>0</v>
      </c>
    </row>
    <row r="14" spans="1:253" s="19" customFormat="1" ht="23.25">
      <c r="A14" s="113" t="s">
        <v>172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0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0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4">
        <v>0</v>
      </c>
      <c r="EG14" s="34">
        <v>0</v>
      </c>
      <c r="EH14" s="34">
        <v>0</v>
      </c>
      <c r="EI14" s="32">
        <v>0</v>
      </c>
      <c r="EJ14" s="32">
        <v>0</v>
      </c>
      <c r="EK14" s="32">
        <v>0</v>
      </c>
      <c r="EL14" s="32">
        <v>0</v>
      </c>
      <c r="EM14" s="32">
        <v>0</v>
      </c>
      <c r="EN14" s="32">
        <v>0</v>
      </c>
      <c r="EO14" s="32">
        <v>0</v>
      </c>
      <c r="EP14" s="32">
        <v>0</v>
      </c>
      <c r="EQ14" s="32">
        <v>0</v>
      </c>
      <c r="ER14" s="32">
        <v>0</v>
      </c>
      <c r="ES14" s="32">
        <v>0</v>
      </c>
      <c r="ET14" s="32">
        <v>0</v>
      </c>
      <c r="EU14" s="32">
        <v>0</v>
      </c>
      <c r="EV14" s="32">
        <v>0</v>
      </c>
      <c r="EW14" s="32">
        <v>0</v>
      </c>
      <c r="EX14" s="32">
        <v>0</v>
      </c>
      <c r="EY14" s="32">
        <v>0</v>
      </c>
      <c r="EZ14" s="32">
        <v>0</v>
      </c>
      <c r="FA14" s="32">
        <v>0</v>
      </c>
      <c r="FB14" s="32">
        <v>0</v>
      </c>
      <c r="FC14" s="32">
        <v>0</v>
      </c>
      <c r="FD14" s="32">
        <v>0</v>
      </c>
      <c r="FE14" s="32">
        <v>0</v>
      </c>
      <c r="FF14" s="32">
        <v>0</v>
      </c>
      <c r="FG14" s="32">
        <v>0</v>
      </c>
      <c r="FH14" s="32">
        <v>0</v>
      </c>
      <c r="FI14" s="32">
        <v>0</v>
      </c>
      <c r="FJ14" s="32">
        <v>0</v>
      </c>
      <c r="FK14" s="32">
        <v>0</v>
      </c>
      <c r="FL14" s="32">
        <v>0</v>
      </c>
      <c r="FM14" s="32">
        <v>0</v>
      </c>
      <c r="FN14" s="32">
        <v>0</v>
      </c>
      <c r="FO14" s="32">
        <v>0</v>
      </c>
      <c r="FP14" s="32">
        <v>0</v>
      </c>
      <c r="FQ14" s="32">
        <v>0</v>
      </c>
      <c r="FR14" s="32">
        <v>0</v>
      </c>
      <c r="FS14" s="32">
        <v>0</v>
      </c>
      <c r="FT14" s="32">
        <v>0</v>
      </c>
      <c r="FU14" s="32">
        <v>0</v>
      </c>
      <c r="FV14" s="32">
        <v>0</v>
      </c>
      <c r="FW14" s="32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2">
        <v>0</v>
      </c>
      <c r="GF14" s="32">
        <v>0</v>
      </c>
      <c r="GG14" s="32">
        <v>0</v>
      </c>
      <c r="GH14" s="32">
        <v>0</v>
      </c>
      <c r="GI14" s="32">
        <v>0</v>
      </c>
      <c r="GJ14" s="32">
        <v>0</v>
      </c>
      <c r="GK14" s="32">
        <v>0</v>
      </c>
      <c r="GL14" s="32">
        <v>0</v>
      </c>
      <c r="GM14" s="32">
        <v>0</v>
      </c>
      <c r="GN14" s="34">
        <v>0</v>
      </c>
      <c r="GO14" s="34">
        <v>0</v>
      </c>
      <c r="GP14" s="34">
        <v>0</v>
      </c>
      <c r="GQ14" s="34">
        <v>0</v>
      </c>
      <c r="GR14" s="34">
        <v>0</v>
      </c>
      <c r="GS14" s="34">
        <v>0</v>
      </c>
      <c r="GT14" s="34">
        <v>0</v>
      </c>
      <c r="GU14" s="34">
        <v>0</v>
      </c>
      <c r="GV14" s="32">
        <v>0</v>
      </c>
      <c r="GW14" s="32">
        <v>0</v>
      </c>
      <c r="GX14" s="32">
        <v>0</v>
      </c>
      <c r="GY14" s="32">
        <v>0</v>
      </c>
      <c r="GZ14" s="32">
        <v>0</v>
      </c>
      <c r="HA14" s="34">
        <v>0</v>
      </c>
      <c r="HB14" s="34">
        <v>0</v>
      </c>
      <c r="HC14" s="32">
        <v>0</v>
      </c>
      <c r="HD14" s="32">
        <v>0</v>
      </c>
      <c r="HE14" s="32">
        <v>0</v>
      </c>
      <c r="HF14" s="32">
        <v>0</v>
      </c>
      <c r="HG14" s="32">
        <v>0</v>
      </c>
      <c r="HH14" s="32">
        <v>0</v>
      </c>
      <c r="HI14" s="32">
        <v>0</v>
      </c>
      <c r="HJ14" s="32">
        <v>0</v>
      </c>
      <c r="HK14" s="32">
        <v>0</v>
      </c>
      <c r="HL14" s="32">
        <v>0</v>
      </c>
      <c r="HM14" s="32">
        <v>0</v>
      </c>
      <c r="HN14" s="32">
        <v>0</v>
      </c>
      <c r="HO14" s="32">
        <v>0</v>
      </c>
      <c r="HP14" s="32">
        <v>0</v>
      </c>
      <c r="HQ14" s="32">
        <v>0</v>
      </c>
      <c r="HR14" s="32">
        <v>0</v>
      </c>
      <c r="HS14" s="32">
        <v>0</v>
      </c>
      <c r="HT14" s="32">
        <v>0</v>
      </c>
      <c r="HU14" s="34">
        <v>0</v>
      </c>
      <c r="HV14" s="34">
        <v>0</v>
      </c>
      <c r="HW14" s="105">
        <v>25000</v>
      </c>
      <c r="HX14" s="105">
        <v>25000</v>
      </c>
      <c r="HY14" s="105">
        <v>25000</v>
      </c>
      <c r="HZ14" s="105">
        <v>25000</v>
      </c>
      <c r="IA14" s="34">
        <v>0</v>
      </c>
      <c r="IB14" s="34">
        <v>0</v>
      </c>
      <c r="IC14" s="34">
        <v>0</v>
      </c>
      <c r="ID14" s="34">
        <v>0</v>
      </c>
      <c r="IE14" s="34">
        <v>0</v>
      </c>
      <c r="IF14" s="34">
        <v>0</v>
      </c>
      <c r="IG14" s="34">
        <v>0</v>
      </c>
      <c r="IH14" s="34">
        <v>0</v>
      </c>
      <c r="II14" s="34">
        <v>0</v>
      </c>
      <c r="IJ14" s="34">
        <v>0</v>
      </c>
      <c r="IK14" s="34">
        <v>0</v>
      </c>
      <c r="IL14" s="34">
        <v>0</v>
      </c>
      <c r="IM14" s="34">
        <v>0</v>
      </c>
      <c r="IN14" s="34">
        <v>0</v>
      </c>
      <c r="IO14" s="34">
        <v>0</v>
      </c>
      <c r="IP14" s="34">
        <v>0</v>
      </c>
      <c r="IQ14" s="34">
        <v>0</v>
      </c>
      <c r="IR14" s="34">
        <v>0</v>
      </c>
      <c r="IS14" s="34">
        <v>0</v>
      </c>
    </row>
    <row r="15" spans="1:253" s="19" customFormat="1" ht="23.25">
      <c r="A15" s="113" t="s">
        <v>111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89">
        <v>32000</v>
      </c>
      <c r="CG15" s="89">
        <v>32000</v>
      </c>
      <c r="CH15" s="89">
        <v>59000</v>
      </c>
      <c r="CI15" s="89">
        <v>65450</v>
      </c>
      <c r="CJ15" s="89">
        <v>80450</v>
      </c>
      <c r="CK15" s="89">
        <v>80450</v>
      </c>
      <c r="CL15" s="89">
        <v>80450</v>
      </c>
      <c r="CM15" s="89">
        <v>113800</v>
      </c>
      <c r="CN15" s="89">
        <v>151800</v>
      </c>
      <c r="CO15" s="89">
        <v>151800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0</v>
      </c>
      <c r="DW15" s="32">
        <v>0</v>
      </c>
      <c r="DX15" s="32">
        <v>0</v>
      </c>
      <c r="DY15" s="32">
        <v>0</v>
      </c>
      <c r="DZ15" s="32">
        <v>0</v>
      </c>
      <c r="EA15" s="32">
        <v>0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32">
        <v>0</v>
      </c>
      <c r="EJ15" s="32">
        <v>0</v>
      </c>
      <c r="EK15" s="32">
        <v>0</v>
      </c>
      <c r="EL15" s="32">
        <v>0</v>
      </c>
      <c r="EM15" s="32">
        <v>0</v>
      </c>
      <c r="EN15" s="32">
        <v>0</v>
      </c>
      <c r="EO15" s="32">
        <v>0</v>
      </c>
      <c r="EP15" s="32">
        <v>0</v>
      </c>
      <c r="EQ15" s="32">
        <v>0</v>
      </c>
      <c r="ER15" s="89">
        <v>30000</v>
      </c>
      <c r="ES15" s="89">
        <v>55450</v>
      </c>
      <c r="ET15" s="89">
        <v>120450</v>
      </c>
      <c r="EU15" s="32">
        <v>0</v>
      </c>
      <c r="EV15" s="32">
        <v>0</v>
      </c>
      <c r="EW15" s="89">
        <v>20400</v>
      </c>
      <c r="EX15" s="89">
        <v>30000</v>
      </c>
      <c r="EY15" s="32">
        <v>0</v>
      </c>
      <c r="EZ15" s="32">
        <v>0</v>
      </c>
      <c r="FA15" s="32">
        <v>0</v>
      </c>
      <c r="FB15" s="32">
        <v>0</v>
      </c>
      <c r="FC15" s="32">
        <v>0</v>
      </c>
      <c r="FD15" s="32">
        <v>0</v>
      </c>
      <c r="FE15" s="32">
        <v>0</v>
      </c>
      <c r="FF15" s="32">
        <v>0</v>
      </c>
      <c r="FG15" s="32">
        <v>0</v>
      </c>
      <c r="FH15" s="32">
        <v>0</v>
      </c>
      <c r="FI15" s="32">
        <v>0</v>
      </c>
      <c r="FJ15" s="32">
        <v>0</v>
      </c>
      <c r="FK15" s="32">
        <v>0</v>
      </c>
      <c r="FL15" s="32">
        <v>0</v>
      </c>
      <c r="FM15" s="32">
        <v>0</v>
      </c>
      <c r="FN15" s="32">
        <v>0</v>
      </c>
      <c r="FO15" s="32">
        <v>0</v>
      </c>
      <c r="FP15" s="32">
        <v>0</v>
      </c>
      <c r="FQ15" s="32">
        <v>0</v>
      </c>
      <c r="FR15" s="32">
        <v>0</v>
      </c>
      <c r="FS15" s="89">
        <v>32900</v>
      </c>
      <c r="FT15" s="89">
        <v>32900</v>
      </c>
      <c r="FU15" s="32">
        <v>0</v>
      </c>
      <c r="FV15" s="32">
        <v>0</v>
      </c>
      <c r="FW15" s="32">
        <v>0</v>
      </c>
      <c r="FX15" s="32">
        <v>0</v>
      </c>
      <c r="FY15" s="32">
        <v>0</v>
      </c>
      <c r="FZ15" s="32">
        <v>0</v>
      </c>
      <c r="GA15" s="32">
        <v>0</v>
      </c>
      <c r="GB15" s="34">
        <v>0</v>
      </c>
      <c r="GC15" s="34">
        <v>0</v>
      </c>
      <c r="GD15" s="34">
        <v>0</v>
      </c>
      <c r="GE15" s="32">
        <v>0</v>
      </c>
      <c r="GF15" s="32">
        <v>0</v>
      </c>
      <c r="GG15" s="32">
        <v>0</v>
      </c>
      <c r="GH15" s="32">
        <v>0</v>
      </c>
      <c r="GI15" s="32">
        <v>0</v>
      </c>
      <c r="GJ15" s="32">
        <v>0</v>
      </c>
      <c r="GK15" s="32">
        <v>0</v>
      </c>
      <c r="GL15" s="32">
        <v>0</v>
      </c>
      <c r="GM15" s="32">
        <v>0</v>
      </c>
      <c r="GN15" s="32">
        <v>0</v>
      </c>
      <c r="GO15" s="32">
        <v>0</v>
      </c>
      <c r="GP15" s="32">
        <v>0</v>
      </c>
      <c r="GQ15" s="32">
        <v>0</v>
      </c>
      <c r="GR15" s="32">
        <v>0</v>
      </c>
      <c r="GS15" s="32">
        <v>0</v>
      </c>
      <c r="GT15" s="32">
        <v>0</v>
      </c>
      <c r="GU15" s="32">
        <v>0</v>
      </c>
      <c r="GV15" s="32">
        <v>0</v>
      </c>
      <c r="GW15" s="32">
        <v>0</v>
      </c>
      <c r="GX15" s="32">
        <v>0</v>
      </c>
      <c r="GY15" s="32">
        <v>0</v>
      </c>
      <c r="GZ15" s="32">
        <v>0</v>
      </c>
      <c r="HA15" s="32">
        <v>0</v>
      </c>
      <c r="HB15" s="32">
        <v>0</v>
      </c>
      <c r="HC15" s="32">
        <v>0</v>
      </c>
      <c r="HD15" s="32">
        <v>0</v>
      </c>
      <c r="HE15" s="32">
        <v>0</v>
      </c>
      <c r="HF15" s="32">
        <v>0</v>
      </c>
      <c r="HG15" s="32">
        <v>0</v>
      </c>
      <c r="HH15" s="32">
        <v>0</v>
      </c>
      <c r="HI15" s="32">
        <v>0</v>
      </c>
      <c r="HJ15" s="89">
        <v>33340</v>
      </c>
      <c r="HK15" s="89">
        <v>33340</v>
      </c>
      <c r="HL15" s="89">
        <v>94714</v>
      </c>
      <c r="HM15" s="89">
        <v>129714</v>
      </c>
      <c r="HN15" s="89">
        <v>129714</v>
      </c>
      <c r="HO15" s="32">
        <v>0</v>
      </c>
      <c r="HP15" s="32">
        <v>0</v>
      </c>
      <c r="HQ15" s="32">
        <v>0</v>
      </c>
      <c r="HR15" s="32">
        <v>0</v>
      </c>
      <c r="HS15" s="32">
        <v>0</v>
      </c>
      <c r="HT15" s="32">
        <v>0</v>
      </c>
      <c r="HU15" s="32">
        <v>0</v>
      </c>
      <c r="HV15" s="34">
        <v>0</v>
      </c>
      <c r="HW15" s="34">
        <v>0</v>
      </c>
      <c r="HX15" s="34">
        <v>0</v>
      </c>
      <c r="HY15" s="34">
        <v>0</v>
      </c>
      <c r="HZ15" s="34">
        <v>0</v>
      </c>
      <c r="IA15" s="34">
        <v>0</v>
      </c>
      <c r="IB15" s="34">
        <v>0</v>
      </c>
      <c r="IC15" s="34">
        <v>0</v>
      </c>
      <c r="ID15" s="34">
        <v>0</v>
      </c>
      <c r="IE15" s="34">
        <v>0</v>
      </c>
      <c r="IF15" s="34">
        <v>0</v>
      </c>
      <c r="IG15" s="34">
        <v>0</v>
      </c>
      <c r="IH15" s="34">
        <v>0</v>
      </c>
      <c r="II15" s="34">
        <v>0</v>
      </c>
      <c r="IJ15" s="34">
        <v>0</v>
      </c>
      <c r="IK15" s="34">
        <v>0</v>
      </c>
      <c r="IL15" s="34">
        <v>0</v>
      </c>
      <c r="IM15" s="34">
        <v>0</v>
      </c>
      <c r="IN15" s="34">
        <v>0</v>
      </c>
      <c r="IO15" s="34">
        <v>0</v>
      </c>
      <c r="IP15" s="34">
        <v>0</v>
      </c>
      <c r="IQ15" s="34">
        <v>0</v>
      </c>
      <c r="IR15" s="34">
        <v>0</v>
      </c>
      <c r="IS15" s="34">
        <v>0</v>
      </c>
    </row>
    <row r="16" spans="1:253" s="19" customFormat="1" ht="23.25">
      <c r="A16" s="113" t="s">
        <v>148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0</v>
      </c>
      <c r="DU16" s="32">
        <v>0</v>
      </c>
      <c r="DV16" s="32">
        <v>0</v>
      </c>
      <c r="DW16" s="32">
        <v>0</v>
      </c>
      <c r="DX16" s="32">
        <v>0</v>
      </c>
      <c r="DY16" s="32">
        <v>0</v>
      </c>
      <c r="DZ16" s="32">
        <v>0</v>
      </c>
      <c r="EA16" s="32">
        <v>0</v>
      </c>
      <c r="EB16" s="32">
        <v>0</v>
      </c>
      <c r="EC16" s="32">
        <v>0</v>
      </c>
      <c r="ED16" s="32">
        <v>0</v>
      </c>
      <c r="EE16" s="32">
        <v>0</v>
      </c>
      <c r="EF16" s="89">
        <v>20000</v>
      </c>
      <c r="EG16" s="89">
        <v>30000</v>
      </c>
      <c r="EH16" s="89">
        <v>30000</v>
      </c>
      <c r="EI16" s="32">
        <v>0</v>
      </c>
      <c r="EJ16" s="32">
        <v>0</v>
      </c>
      <c r="EK16" s="32">
        <v>0</v>
      </c>
      <c r="EL16" s="32">
        <v>0</v>
      </c>
      <c r="EM16" s="32">
        <v>0</v>
      </c>
      <c r="EN16" s="32">
        <v>0</v>
      </c>
      <c r="EO16" s="32">
        <v>0</v>
      </c>
      <c r="EP16" s="32">
        <v>0</v>
      </c>
      <c r="EQ16" s="32">
        <v>0</v>
      </c>
      <c r="ER16" s="32">
        <v>0</v>
      </c>
      <c r="ES16" s="32">
        <v>0</v>
      </c>
      <c r="ET16" s="32">
        <v>0</v>
      </c>
      <c r="EU16" s="32">
        <v>0</v>
      </c>
      <c r="EV16" s="32">
        <v>0</v>
      </c>
      <c r="EW16" s="32">
        <v>0</v>
      </c>
      <c r="EX16" s="32">
        <v>0</v>
      </c>
      <c r="EY16" s="32">
        <v>0</v>
      </c>
      <c r="EZ16" s="32">
        <v>0</v>
      </c>
      <c r="FA16" s="32">
        <v>0</v>
      </c>
      <c r="FB16" s="32">
        <v>0</v>
      </c>
      <c r="FC16" s="32">
        <v>0</v>
      </c>
      <c r="FD16" s="32">
        <v>0</v>
      </c>
      <c r="FE16" s="32">
        <v>0</v>
      </c>
      <c r="FF16" s="32">
        <v>0</v>
      </c>
      <c r="FG16" s="32">
        <v>0</v>
      </c>
      <c r="FH16" s="32">
        <v>0</v>
      </c>
      <c r="FI16" s="32">
        <v>0</v>
      </c>
      <c r="FJ16" s="32">
        <v>0</v>
      </c>
      <c r="FK16" s="32">
        <v>0</v>
      </c>
      <c r="FL16" s="32">
        <v>0</v>
      </c>
      <c r="FM16" s="32">
        <v>0</v>
      </c>
      <c r="FN16" s="32">
        <v>0</v>
      </c>
      <c r="FO16" s="32">
        <v>0</v>
      </c>
      <c r="FP16" s="32">
        <v>0</v>
      </c>
      <c r="FQ16" s="32">
        <v>0</v>
      </c>
      <c r="FR16" s="32">
        <v>0</v>
      </c>
      <c r="FS16" s="32">
        <v>0</v>
      </c>
      <c r="FT16" s="32">
        <v>0</v>
      </c>
      <c r="FU16" s="32">
        <v>0</v>
      </c>
      <c r="FV16" s="32">
        <v>0</v>
      </c>
      <c r="FW16" s="32">
        <v>0</v>
      </c>
      <c r="FX16" s="89">
        <v>24000</v>
      </c>
      <c r="FY16" s="89">
        <v>24000</v>
      </c>
      <c r="FZ16" s="89">
        <v>24000</v>
      </c>
      <c r="GA16" s="89">
        <v>24000</v>
      </c>
      <c r="GB16" s="89">
        <v>24000</v>
      </c>
      <c r="GC16" s="89">
        <v>24000</v>
      </c>
      <c r="GD16" s="89">
        <v>24000</v>
      </c>
      <c r="GE16" s="32">
        <v>0</v>
      </c>
      <c r="GF16" s="32">
        <v>0</v>
      </c>
      <c r="GG16" s="32">
        <v>0</v>
      </c>
      <c r="GH16" s="32">
        <v>0</v>
      </c>
      <c r="GI16" s="32">
        <v>0</v>
      </c>
      <c r="GJ16" s="32">
        <v>0</v>
      </c>
      <c r="GK16" s="32">
        <v>0</v>
      </c>
      <c r="GL16" s="32">
        <v>0</v>
      </c>
      <c r="GM16" s="32">
        <v>0</v>
      </c>
      <c r="GN16" s="89">
        <v>30605</v>
      </c>
      <c r="GO16" s="89">
        <v>50605</v>
      </c>
      <c r="GP16" s="89">
        <v>50605</v>
      </c>
      <c r="GQ16" s="89">
        <v>50605</v>
      </c>
      <c r="GR16" s="32">
        <v>0</v>
      </c>
      <c r="GS16" s="32">
        <v>0</v>
      </c>
      <c r="GT16" s="32">
        <v>0</v>
      </c>
      <c r="GU16" s="32">
        <v>0</v>
      </c>
      <c r="GV16" s="32">
        <v>0</v>
      </c>
      <c r="GW16" s="32">
        <v>0</v>
      </c>
      <c r="GX16" s="32">
        <v>0</v>
      </c>
      <c r="GY16" s="32">
        <v>0</v>
      </c>
      <c r="GZ16" s="32">
        <v>0</v>
      </c>
      <c r="HA16" s="32">
        <v>1090</v>
      </c>
      <c r="HB16" s="32">
        <v>9000</v>
      </c>
      <c r="HC16" s="32">
        <v>0</v>
      </c>
      <c r="HD16" s="32">
        <v>0</v>
      </c>
      <c r="HE16" s="32">
        <v>0</v>
      </c>
      <c r="HF16" s="32">
        <v>0</v>
      </c>
      <c r="HG16" s="32">
        <v>0</v>
      </c>
      <c r="HH16" s="32">
        <v>0</v>
      </c>
      <c r="HI16" s="32">
        <v>0</v>
      </c>
      <c r="HJ16" s="32">
        <v>0</v>
      </c>
      <c r="HK16" s="32">
        <v>0</v>
      </c>
      <c r="HL16" s="32">
        <v>0</v>
      </c>
      <c r="HM16" s="32">
        <v>0</v>
      </c>
      <c r="HN16" s="32">
        <v>0</v>
      </c>
      <c r="HO16" s="32">
        <v>0</v>
      </c>
      <c r="HP16" s="32">
        <v>0</v>
      </c>
      <c r="HQ16" s="32">
        <v>0</v>
      </c>
      <c r="HR16" s="32">
        <v>0</v>
      </c>
      <c r="HS16" s="32">
        <v>0</v>
      </c>
      <c r="HT16" s="32">
        <v>0</v>
      </c>
      <c r="HU16" s="32">
        <v>0</v>
      </c>
      <c r="HV16" s="89">
        <v>16000</v>
      </c>
      <c r="HW16" s="89">
        <v>16000</v>
      </c>
      <c r="HX16" s="89">
        <v>16000</v>
      </c>
      <c r="HY16" s="89">
        <v>16000</v>
      </c>
      <c r="HZ16" s="89">
        <v>16000</v>
      </c>
      <c r="IA16" s="34">
        <v>0</v>
      </c>
      <c r="IB16" s="34">
        <v>0</v>
      </c>
      <c r="IC16" s="34">
        <v>0</v>
      </c>
      <c r="ID16" s="34">
        <v>0</v>
      </c>
      <c r="IE16" s="34">
        <v>0</v>
      </c>
      <c r="IF16" s="34">
        <v>0</v>
      </c>
      <c r="IG16" s="34">
        <v>0</v>
      </c>
      <c r="IH16" s="34">
        <v>0</v>
      </c>
      <c r="II16" s="34">
        <v>0</v>
      </c>
      <c r="IJ16" s="34">
        <v>0</v>
      </c>
      <c r="IK16" s="34">
        <v>0</v>
      </c>
      <c r="IL16" s="105">
        <v>25564</v>
      </c>
      <c r="IM16" s="34">
        <v>0</v>
      </c>
      <c r="IN16" s="105">
        <v>51327</v>
      </c>
      <c r="IO16" s="105">
        <v>51327</v>
      </c>
      <c r="IP16" s="105">
        <v>51327</v>
      </c>
      <c r="IQ16" s="105">
        <v>51327</v>
      </c>
      <c r="IR16" s="105">
        <v>51327</v>
      </c>
      <c r="IS16" s="34">
        <v>0</v>
      </c>
    </row>
    <row r="17" spans="1:253" s="19" customFormat="1" ht="46.5">
      <c r="A17" s="114" t="s">
        <v>149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</v>
      </c>
      <c r="DV17" s="36">
        <v>0</v>
      </c>
      <c r="DW17" s="36">
        <v>0</v>
      </c>
      <c r="DX17" s="36">
        <v>0</v>
      </c>
      <c r="DY17" s="36">
        <v>0</v>
      </c>
      <c r="DZ17" s="36">
        <v>0</v>
      </c>
      <c r="EA17" s="36">
        <v>0</v>
      </c>
      <c r="EB17" s="36">
        <v>0</v>
      </c>
      <c r="EC17" s="36">
        <v>0</v>
      </c>
      <c r="ED17" s="36">
        <v>0</v>
      </c>
      <c r="EE17" s="3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0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  <c r="FQ17" s="36">
        <v>0</v>
      </c>
      <c r="FR17" s="36">
        <v>0</v>
      </c>
      <c r="FS17" s="36">
        <v>0</v>
      </c>
      <c r="FT17" s="36">
        <v>0</v>
      </c>
      <c r="FU17" s="36">
        <v>0</v>
      </c>
      <c r="FV17" s="36">
        <v>0</v>
      </c>
      <c r="FW17" s="36">
        <v>0</v>
      </c>
      <c r="FX17" s="36">
        <v>0</v>
      </c>
      <c r="FY17" s="36">
        <v>0</v>
      </c>
      <c r="FZ17" s="36">
        <v>0</v>
      </c>
      <c r="GA17" s="36">
        <v>0</v>
      </c>
      <c r="GB17" s="36">
        <v>0</v>
      </c>
      <c r="GC17" s="36">
        <v>0</v>
      </c>
      <c r="GD17" s="36">
        <v>0</v>
      </c>
      <c r="GE17" s="36">
        <v>0</v>
      </c>
      <c r="GF17" s="36">
        <v>0</v>
      </c>
      <c r="GG17" s="36">
        <v>0</v>
      </c>
      <c r="GH17" s="36">
        <v>0</v>
      </c>
      <c r="GI17" s="36">
        <v>0</v>
      </c>
      <c r="GJ17" s="36">
        <v>0</v>
      </c>
      <c r="GK17" s="36">
        <v>0</v>
      </c>
      <c r="GL17" s="36">
        <v>0</v>
      </c>
      <c r="GM17" s="36">
        <v>0</v>
      </c>
      <c r="GN17" s="36">
        <v>0</v>
      </c>
      <c r="GO17" s="36">
        <v>0</v>
      </c>
      <c r="GP17" s="36">
        <v>0</v>
      </c>
      <c r="GQ17" s="36">
        <v>0</v>
      </c>
      <c r="GR17" s="36">
        <v>0</v>
      </c>
      <c r="GS17" s="36">
        <v>0</v>
      </c>
      <c r="GT17" s="36">
        <v>0</v>
      </c>
      <c r="GU17" s="36">
        <v>0</v>
      </c>
      <c r="GV17" s="36">
        <v>0</v>
      </c>
      <c r="GW17" s="36">
        <v>0</v>
      </c>
      <c r="GX17" s="36">
        <v>0</v>
      </c>
      <c r="GY17" s="36">
        <v>0</v>
      </c>
      <c r="GZ17" s="106">
        <v>20000</v>
      </c>
      <c r="HA17" s="106">
        <v>29910</v>
      </c>
      <c r="HB17" s="106">
        <v>50000</v>
      </c>
      <c r="HC17" s="36">
        <v>0</v>
      </c>
      <c r="HD17" s="36">
        <v>0</v>
      </c>
      <c r="HE17" s="36">
        <v>0</v>
      </c>
      <c r="HF17" s="36">
        <v>0</v>
      </c>
      <c r="HG17" s="36">
        <v>0</v>
      </c>
      <c r="HH17" s="36">
        <v>0</v>
      </c>
      <c r="HI17" s="36">
        <v>0</v>
      </c>
      <c r="HJ17" s="36">
        <v>0</v>
      </c>
      <c r="HK17" s="36">
        <v>0</v>
      </c>
      <c r="HL17" s="36">
        <v>0</v>
      </c>
      <c r="HM17" s="36">
        <v>0</v>
      </c>
      <c r="HN17" s="36">
        <v>0</v>
      </c>
      <c r="HO17" s="36">
        <v>0</v>
      </c>
      <c r="HP17" s="36">
        <v>0</v>
      </c>
      <c r="HQ17" s="36">
        <v>0</v>
      </c>
      <c r="HR17" s="36">
        <v>0</v>
      </c>
      <c r="HS17" s="36">
        <v>0</v>
      </c>
      <c r="HT17" s="36">
        <v>0</v>
      </c>
      <c r="HU17" s="34">
        <v>0</v>
      </c>
      <c r="HV17" s="34">
        <v>0</v>
      </c>
      <c r="HW17" s="34">
        <v>0</v>
      </c>
      <c r="HX17" s="34">
        <v>0</v>
      </c>
      <c r="HY17" s="34">
        <v>0</v>
      </c>
      <c r="HZ17" s="34">
        <v>0</v>
      </c>
      <c r="IA17" s="34">
        <v>0</v>
      </c>
      <c r="IB17" s="34">
        <v>0</v>
      </c>
      <c r="IC17" s="34">
        <v>0</v>
      </c>
      <c r="ID17" s="34">
        <v>0</v>
      </c>
      <c r="IE17" s="34">
        <v>0</v>
      </c>
      <c r="IF17" s="34">
        <v>0</v>
      </c>
      <c r="IG17" s="34">
        <v>0</v>
      </c>
      <c r="IH17" s="34">
        <v>0</v>
      </c>
      <c r="II17" s="34">
        <v>0</v>
      </c>
      <c r="IJ17" s="34">
        <v>0</v>
      </c>
      <c r="IK17" s="34">
        <v>0</v>
      </c>
      <c r="IL17" s="34">
        <v>0</v>
      </c>
      <c r="IM17" s="34">
        <v>0</v>
      </c>
      <c r="IN17" s="34">
        <v>0</v>
      </c>
      <c r="IO17" s="34">
        <v>0</v>
      </c>
      <c r="IP17" s="34">
        <v>0</v>
      </c>
      <c r="IQ17" s="34">
        <v>0</v>
      </c>
      <c r="IR17" s="34">
        <v>0</v>
      </c>
      <c r="IS17" s="34">
        <v>0</v>
      </c>
    </row>
    <row r="18" spans="1:253" s="22" customFormat="1" ht="42.75" customHeight="1">
      <c r="A18" s="74" t="s">
        <v>112</v>
      </c>
      <c r="B18" s="75">
        <f>B19+B20+B21+B22</f>
        <v>932246.43</v>
      </c>
      <c r="C18" s="75">
        <f t="shared" ref="C18:HU18" si="35">C19+C20+C21+C22</f>
        <v>935244.61</v>
      </c>
      <c r="D18" s="75">
        <f t="shared" si="35"/>
        <v>938408.54</v>
      </c>
      <c r="E18" s="75">
        <f t="shared" si="35"/>
        <v>951133.2</v>
      </c>
      <c r="F18" s="75">
        <f t="shared" si="35"/>
        <v>979976.82</v>
      </c>
      <c r="G18" s="75">
        <f t="shared" si="35"/>
        <v>993328.27000000014</v>
      </c>
      <c r="H18" s="75">
        <f t="shared" si="35"/>
        <v>998465.58000000007</v>
      </c>
      <c r="I18" s="75">
        <f t="shared" si="35"/>
        <v>1000878.6599999999</v>
      </c>
      <c r="J18" s="75">
        <f t="shared" si="35"/>
        <v>1012764.91</v>
      </c>
      <c r="K18" s="75">
        <f t="shared" si="35"/>
        <v>1022689.19</v>
      </c>
      <c r="L18" s="75">
        <f t="shared" si="35"/>
        <v>1020603.6799999999</v>
      </c>
      <c r="M18" s="75">
        <f t="shared" si="35"/>
        <v>1036961.1399999999</v>
      </c>
      <c r="N18" s="75">
        <f t="shared" si="35"/>
        <v>1007419.1799999999</v>
      </c>
      <c r="O18" s="75">
        <f t="shared" si="35"/>
        <v>1004945.4100000001</v>
      </c>
      <c r="P18" s="75">
        <f t="shared" si="35"/>
        <v>990965</v>
      </c>
      <c r="Q18" s="75">
        <f t="shared" si="35"/>
        <v>980329</v>
      </c>
      <c r="R18" s="75">
        <f t="shared" si="35"/>
        <v>1002540.44</v>
      </c>
      <c r="S18" s="75">
        <f t="shared" si="35"/>
        <v>1002910.82</v>
      </c>
      <c r="T18" s="75">
        <f t="shared" si="35"/>
        <v>997450.46</v>
      </c>
      <c r="U18" s="75">
        <f t="shared" si="35"/>
        <v>905243.47</v>
      </c>
      <c r="V18" s="75">
        <f t="shared" si="35"/>
        <v>911472.82000000007</v>
      </c>
      <c r="W18" s="75">
        <f t="shared" si="35"/>
        <v>907880.67999999993</v>
      </c>
      <c r="X18" s="75">
        <f t="shared" si="35"/>
        <v>903360.82</v>
      </c>
      <c r="Y18" s="75">
        <f t="shared" si="35"/>
        <v>914531.66999999993</v>
      </c>
      <c r="Z18" s="75">
        <f t="shared" si="35"/>
        <v>904866.76</v>
      </c>
      <c r="AA18" s="75">
        <f t="shared" si="35"/>
        <v>902623.96</v>
      </c>
      <c r="AB18" s="75">
        <f t="shared" si="35"/>
        <v>888548.9</v>
      </c>
      <c r="AC18" s="75">
        <f t="shared" si="35"/>
        <v>887476.24</v>
      </c>
      <c r="AD18" s="75">
        <f t="shared" si="35"/>
        <v>883613.10999999987</v>
      </c>
      <c r="AE18" s="75">
        <f t="shared" si="35"/>
        <v>892014.49</v>
      </c>
      <c r="AF18" s="75">
        <f t="shared" si="35"/>
        <v>900853.14</v>
      </c>
      <c r="AG18" s="75">
        <f t="shared" si="35"/>
        <v>907204.11</v>
      </c>
      <c r="AH18" s="75">
        <f t="shared" si="35"/>
        <v>911309.2</v>
      </c>
      <c r="AI18" s="75">
        <f t="shared" si="35"/>
        <v>933752.58000000007</v>
      </c>
      <c r="AJ18" s="75">
        <f t="shared" si="35"/>
        <v>954897.15</v>
      </c>
      <c r="AK18" s="75">
        <f t="shared" si="35"/>
        <v>946079.05</v>
      </c>
      <c r="AL18" s="75">
        <f t="shared" si="35"/>
        <v>949410.21</v>
      </c>
      <c r="AM18" s="75">
        <f t="shared" si="35"/>
        <v>946073.3</v>
      </c>
      <c r="AN18" s="75">
        <f t="shared" si="35"/>
        <v>951763.53999999992</v>
      </c>
      <c r="AO18" s="75">
        <f t="shared" si="35"/>
        <v>949117.03</v>
      </c>
      <c r="AP18" s="75">
        <f t="shared" si="35"/>
        <v>949130.48</v>
      </c>
      <c r="AQ18" s="75">
        <f t="shared" si="35"/>
        <v>957173.42</v>
      </c>
      <c r="AR18" s="75">
        <f t="shared" si="35"/>
        <v>949904.51</v>
      </c>
      <c r="AS18" s="75">
        <f t="shared" si="35"/>
        <v>955563.73</v>
      </c>
      <c r="AT18" s="75">
        <f t="shared" si="35"/>
        <v>988439.71</v>
      </c>
      <c r="AU18" s="75">
        <f t="shared" si="35"/>
        <v>1031497.55</v>
      </c>
      <c r="AV18" s="75">
        <f t="shared" si="35"/>
        <v>1028122.84</v>
      </c>
      <c r="AW18" s="75">
        <f t="shared" si="35"/>
        <v>1047262.9299999999</v>
      </c>
      <c r="AX18" s="75">
        <f t="shared" si="35"/>
        <v>1029186.75</v>
      </c>
      <c r="AY18" s="75">
        <f t="shared" si="35"/>
        <v>1025250.3099999998</v>
      </c>
      <c r="AZ18" s="75">
        <f t="shared" si="35"/>
        <v>1029055.56</v>
      </c>
      <c r="BA18" s="75">
        <f t="shared" si="35"/>
        <v>1036257.9</v>
      </c>
      <c r="BB18" s="75">
        <f t="shared" si="35"/>
        <v>1038811.5699999998</v>
      </c>
      <c r="BC18" s="75">
        <f t="shared" si="35"/>
        <v>1052992.28</v>
      </c>
      <c r="BD18" s="75">
        <f t="shared" si="35"/>
        <v>1091128.73</v>
      </c>
      <c r="BE18" s="75">
        <f t="shared" si="35"/>
        <v>1106044.27</v>
      </c>
      <c r="BF18" s="75">
        <f t="shared" si="35"/>
        <v>1108580.3199999998</v>
      </c>
      <c r="BG18" s="75">
        <f t="shared" si="35"/>
        <v>1103343.32</v>
      </c>
      <c r="BH18" s="75">
        <f t="shared" si="35"/>
        <v>1106125.4099999999</v>
      </c>
      <c r="BI18" s="75">
        <f t="shared" si="35"/>
        <v>1098283.1200000001</v>
      </c>
      <c r="BJ18" s="75">
        <f t="shared" si="35"/>
        <v>1098607.6599999999</v>
      </c>
      <c r="BK18" s="75">
        <f t="shared" si="35"/>
        <v>1101179.25</v>
      </c>
      <c r="BL18" s="75">
        <f t="shared" si="35"/>
        <v>1103725.02</v>
      </c>
      <c r="BM18" s="75">
        <f t="shared" si="35"/>
        <v>1083774.82</v>
      </c>
      <c r="BN18" s="75">
        <f t="shared" si="35"/>
        <v>1097566.17</v>
      </c>
      <c r="BO18" s="75">
        <f t="shared" si="35"/>
        <v>1095341.3800000001</v>
      </c>
      <c r="BP18" s="75">
        <f t="shared" si="35"/>
        <v>1098823.6000000001</v>
      </c>
      <c r="BQ18" s="75">
        <f t="shared" si="35"/>
        <v>1090258.43</v>
      </c>
      <c r="BR18" s="75">
        <f t="shared" si="35"/>
        <v>1083982.5699999998</v>
      </c>
      <c r="BS18" s="75">
        <f t="shared" si="35"/>
        <v>1074375.8399999999</v>
      </c>
      <c r="BT18" s="75">
        <f t="shared" si="35"/>
        <v>1062120.57</v>
      </c>
      <c r="BU18" s="75">
        <f t="shared" si="35"/>
        <v>1081005.54</v>
      </c>
      <c r="BV18" s="75">
        <f t="shared" si="35"/>
        <v>1085862.1000000001</v>
      </c>
      <c r="BW18" s="75">
        <f t="shared" si="35"/>
        <v>1078006.0499999998</v>
      </c>
      <c r="BX18" s="75">
        <f t="shared" si="35"/>
        <v>1065872.1299999999</v>
      </c>
      <c r="BY18" s="75">
        <f t="shared" si="35"/>
        <v>1064082.78</v>
      </c>
      <c r="BZ18" s="75">
        <f t="shared" si="35"/>
        <v>1073735.8999999999</v>
      </c>
      <c r="CA18" s="75">
        <f t="shared" si="35"/>
        <v>1074288.1199999999</v>
      </c>
      <c r="CB18" s="75">
        <f t="shared" si="35"/>
        <v>1074908.67</v>
      </c>
      <c r="CC18" s="75">
        <f t="shared" si="35"/>
        <v>1072101.0699999998</v>
      </c>
      <c r="CD18" s="75">
        <f t="shared" si="35"/>
        <v>1079748.5699999998</v>
      </c>
      <c r="CE18" s="75">
        <f t="shared" si="35"/>
        <v>1058856.3999999999</v>
      </c>
      <c r="CF18" s="75">
        <f t="shared" si="35"/>
        <v>1061432.68</v>
      </c>
      <c r="CG18" s="75">
        <f t="shared" si="35"/>
        <v>1061011.6299999999</v>
      </c>
      <c r="CH18" s="75">
        <f t="shared" si="35"/>
        <v>1077990.46</v>
      </c>
      <c r="CI18" s="75">
        <f t="shared" si="35"/>
        <v>1039059.9099999999</v>
      </c>
      <c r="CJ18" s="75">
        <f t="shared" si="35"/>
        <v>1035927.7200000001</v>
      </c>
      <c r="CK18" s="75">
        <f t="shared" si="35"/>
        <v>1037756.2000000001</v>
      </c>
      <c r="CL18" s="75">
        <f t="shared" si="35"/>
        <v>1033898.03</v>
      </c>
      <c r="CM18" s="75">
        <f t="shared" si="35"/>
        <v>1028748.4400000001</v>
      </c>
      <c r="CN18" s="75">
        <f t="shared" si="35"/>
        <v>1022248.95</v>
      </c>
      <c r="CO18" s="75">
        <f t="shared" si="35"/>
        <v>1049058.82</v>
      </c>
      <c r="CP18" s="75">
        <f t="shared" si="35"/>
        <v>1064287.82</v>
      </c>
      <c r="CQ18" s="75">
        <f t="shared" si="35"/>
        <v>1052369.06</v>
      </c>
      <c r="CR18" s="75">
        <f t="shared" si="35"/>
        <v>1077727.3400000001</v>
      </c>
      <c r="CS18" s="75">
        <f t="shared" si="35"/>
        <v>1072819.71</v>
      </c>
      <c r="CT18" s="75">
        <f t="shared" si="35"/>
        <v>1066503.28</v>
      </c>
      <c r="CU18" s="75">
        <f t="shared" si="35"/>
        <v>1072414.05</v>
      </c>
      <c r="CV18" s="75">
        <f t="shared" si="35"/>
        <v>1069302.32</v>
      </c>
      <c r="CW18" s="75">
        <f t="shared" si="35"/>
        <v>1060180.28</v>
      </c>
      <c r="CX18" s="75">
        <f t="shared" si="35"/>
        <v>1065687.08</v>
      </c>
      <c r="CY18" s="75">
        <f t="shared" si="35"/>
        <v>1075536.08</v>
      </c>
      <c r="CZ18" s="75">
        <f t="shared" si="35"/>
        <v>1092534.98</v>
      </c>
      <c r="DA18" s="75">
        <f t="shared" si="35"/>
        <v>1099554.75</v>
      </c>
      <c r="DB18" s="75">
        <f t="shared" si="35"/>
        <v>1112973.8500000001</v>
      </c>
      <c r="DC18" s="75">
        <f t="shared" si="35"/>
        <v>1087010.6800000002</v>
      </c>
      <c r="DD18" s="75">
        <f t="shared" si="35"/>
        <v>1089285.54</v>
      </c>
      <c r="DE18" s="75">
        <f t="shared" si="35"/>
        <v>1084967.8400000001</v>
      </c>
      <c r="DF18" s="75">
        <f t="shared" si="35"/>
        <v>1090502.45</v>
      </c>
      <c r="DG18" s="75">
        <f t="shared" si="35"/>
        <v>1099373.3799999999</v>
      </c>
      <c r="DH18" s="75">
        <f t="shared" si="35"/>
        <v>1091898.48</v>
      </c>
      <c r="DI18" s="75">
        <f t="shared" si="35"/>
        <v>1088382.73</v>
      </c>
      <c r="DJ18" s="75">
        <f t="shared" si="35"/>
        <v>1089553.8500000001</v>
      </c>
      <c r="DK18" s="75">
        <f t="shared" si="35"/>
        <v>1097673.26</v>
      </c>
      <c r="DL18" s="75">
        <f t="shared" si="35"/>
        <v>1090407.51</v>
      </c>
      <c r="DM18" s="75">
        <f t="shared" si="35"/>
        <v>1094837.28</v>
      </c>
      <c r="DN18" s="75">
        <f t="shared" si="35"/>
        <v>1087393.8799999999</v>
      </c>
      <c r="DO18" s="75">
        <f t="shared" si="35"/>
        <v>1083993.76</v>
      </c>
      <c r="DP18" s="75">
        <f t="shared" si="35"/>
        <v>1077870.0800000001</v>
      </c>
      <c r="DQ18" s="75">
        <f t="shared" si="35"/>
        <v>1073800.6499999999</v>
      </c>
      <c r="DR18" s="75">
        <f t="shared" si="35"/>
        <v>1068742.0899999999</v>
      </c>
      <c r="DS18" s="75">
        <f t="shared" si="35"/>
        <v>1060746.45</v>
      </c>
      <c r="DT18" s="75">
        <f t="shared" si="35"/>
        <v>1051550.97</v>
      </c>
      <c r="DU18" s="75">
        <f t="shared" si="35"/>
        <v>1058379.5</v>
      </c>
      <c r="DV18" s="75">
        <f t="shared" si="35"/>
        <v>1049090.04</v>
      </c>
      <c r="DW18" s="75">
        <f t="shared" si="35"/>
        <v>1046279.6599999999</v>
      </c>
      <c r="DX18" s="75">
        <f t="shared" si="35"/>
        <v>1046364.8200000001</v>
      </c>
      <c r="DY18" s="75">
        <f t="shared" si="35"/>
        <v>1051658.1599999999</v>
      </c>
      <c r="DZ18" s="75">
        <f t="shared" si="35"/>
        <v>1065199.18</v>
      </c>
      <c r="EA18" s="75">
        <f t="shared" si="35"/>
        <v>1054887.6800000002</v>
      </c>
      <c r="EB18" s="75">
        <f t="shared" si="35"/>
        <v>1044724.5899999999</v>
      </c>
      <c r="EC18" s="75">
        <f t="shared" si="35"/>
        <v>1045048.03</v>
      </c>
      <c r="ED18" s="75">
        <f t="shared" si="35"/>
        <v>1044617.0299999999</v>
      </c>
      <c r="EE18" s="75">
        <f t="shared" si="35"/>
        <v>1044482.35</v>
      </c>
      <c r="EF18" s="75">
        <f t="shared" si="35"/>
        <v>1039910.82</v>
      </c>
      <c r="EG18" s="75">
        <f t="shared" si="35"/>
        <v>1038665.4299999999</v>
      </c>
      <c r="EH18" s="75">
        <f t="shared" si="35"/>
        <v>1028771.8200000001</v>
      </c>
      <c r="EI18" s="75">
        <f t="shared" si="35"/>
        <v>1021940.4</v>
      </c>
      <c r="EJ18" s="75">
        <f t="shared" si="35"/>
        <v>1016826.65</v>
      </c>
      <c r="EK18" s="75">
        <f t="shared" si="35"/>
        <v>995932.29</v>
      </c>
      <c r="EL18" s="75">
        <f t="shared" si="35"/>
        <v>994794.29</v>
      </c>
      <c r="EM18" s="75">
        <f t="shared" si="35"/>
        <v>984958.40999999992</v>
      </c>
      <c r="EN18" s="75">
        <f t="shared" si="35"/>
        <v>979495.25</v>
      </c>
      <c r="EO18" s="75">
        <f t="shared" si="35"/>
        <v>977551.17999999993</v>
      </c>
      <c r="EP18" s="75">
        <f t="shared" si="35"/>
        <v>979480.30999999994</v>
      </c>
      <c r="EQ18" s="75">
        <f t="shared" si="35"/>
        <v>972466.27</v>
      </c>
      <c r="ER18" s="75">
        <f t="shared" si="35"/>
        <v>962884.32000000007</v>
      </c>
      <c r="ES18" s="75">
        <f t="shared" si="35"/>
        <v>972750.61</v>
      </c>
      <c r="ET18" s="75">
        <f t="shared" si="35"/>
        <v>971707.95</v>
      </c>
      <c r="EU18" s="75">
        <f t="shared" si="35"/>
        <v>967318.9</v>
      </c>
      <c r="EV18" s="75">
        <f t="shared" si="35"/>
        <v>967658.32000000007</v>
      </c>
      <c r="EW18" s="75">
        <f t="shared" si="35"/>
        <v>966596.76</v>
      </c>
      <c r="EX18" s="75">
        <f t="shared" si="35"/>
        <v>970216.31</v>
      </c>
      <c r="EY18" s="75">
        <f t="shared" si="35"/>
        <v>962382.01</v>
      </c>
      <c r="EZ18" s="75">
        <f t="shared" si="35"/>
        <v>956649.1</v>
      </c>
      <c r="FA18" s="75">
        <f t="shared" si="35"/>
        <v>940263.45</v>
      </c>
      <c r="FB18" s="75">
        <f t="shared" si="35"/>
        <v>923379.91999999993</v>
      </c>
      <c r="FC18" s="75">
        <f t="shared" si="35"/>
        <v>935489.5</v>
      </c>
      <c r="FD18" s="75">
        <f t="shared" si="35"/>
        <v>918596.25</v>
      </c>
      <c r="FE18" s="75">
        <f t="shared" si="35"/>
        <v>914646.77</v>
      </c>
      <c r="FF18" s="75">
        <f t="shared" si="35"/>
        <v>907969.04</v>
      </c>
      <c r="FG18" s="75">
        <f t="shared" si="35"/>
        <v>918944.77</v>
      </c>
      <c r="FH18" s="75">
        <f t="shared" si="35"/>
        <v>922685.6399999999</v>
      </c>
      <c r="FI18" s="75">
        <f t="shared" si="35"/>
        <v>923071.5</v>
      </c>
      <c r="FJ18" s="75">
        <f t="shared" si="35"/>
        <v>954129.74</v>
      </c>
      <c r="FK18" s="75">
        <f t="shared" si="35"/>
        <v>954436.55</v>
      </c>
      <c r="FL18" s="75">
        <f t="shared" si="35"/>
        <v>936082.58</v>
      </c>
      <c r="FM18" s="75">
        <f t="shared" si="35"/>
        <v>937778.12999999989</v>
      </c>
      <c r="FN18" s="75">
        <f t="shared" si="35"/>
        <v>925323.86</v>
      </c>
      <c r="FO18" s="75">
        <f t="shared" si="35"/>
        <v>920284.05</v>
      </c>
      <c r="FP18" s="75">
        <f t="shared" si="35"/>
        <v>925701.24</v>
      </c>
      <c r="FQ18" s="75">
        <f t="shared" si="35"/>
        <v>901865.96</v>
      </c>
      <c r="FR18" s="75">
        <f t="shared" si="35"/>
        <v>886870.63</v>
      </c>
      <c r="FS18" s="75">
        <f t="shared" si="35"/>
        <v>882174.38</v>
      </c>
      <c r="FT18" s="75">
        <f t="shared" si="35"/>
        <v>887486.25</v>
      </c>
      <c r="FU18" s="75">
        <f t="shared" si="35"/>
        <v>888163.07000000007</v>
      </c>
      <c r="FV18" s="75">
        <f t="shared" si="35"/>
        <v>892597.66999999993</v>
      </c>
      <c r="FW18" s="75">
        <f t="shared" si="35"/>
        <v>871056.96</v>
      </c>
      <c r="FX18" s="75">
        <f t="shared" si="35"/>
        <v>878038.06</v>
      </c>
      <c r="FY18" s="75">
        <f t="shared" si="35"/>
        <v>870227.91</v>
      </c>
      <c r="FZ18" s="75">
        <f t="shared" si="35"/>
        <v>875124.8</v>
      </c>
      <c r="GA18" s="75">
        <f t="shared" si="35"/>
        <v>888463.61</v>
      </c>
      <c r="GB18" s="75">
        <f t="shared" si="35"/>
        <v>887973.08000000007</v>
      </c>
      <c r="GC18" s="75">
        <f t="shared" si="35"/>
        <v>891599.59</v>
      </c>
      <c r="GD18" s="75">
        <f t="shared" si="35"/>
        <v>753273.73</v>
      </c>
      <c r="GE18" s="75">
        <f t="shared" si="35"/>
        <v>755508.15999999992</v>
      </c>
      <c r="GF18" s="75">
        <f t="shared" si="35"/>
        <v>802409.90999999992</v>
      </c>
      <c r="GG18" s="75">
        <f t="shared" si="35"/>
        <v>800132.15</v>
      </c>
      <c r="GH18" s="75">
        <f t="shared" si="35"/>
        <v>795980.29</v>
      </c>
      <c r="GI18" s="75">
        <f t="shared" si="35"/>
        <v>807374.72</v>
      </c>
      <c r="GJ18" s="75">
        <f t="shared" si="35"/>
        <v>786520.3</v>
      </c>
      <c r="GK18" s="75">
        <f t="shared" si="35"/>
        <v>787186.89999999991</v>
      </c>
      <c r="GL18" s="75">
        <f t="shared" si="35"/>
        <v>793700.51</v>
      </c>
      <c r="GM18" s="75">
        <f t="shared" si="35"/>
        <v>801717.92999999993</v>
      </c>
      <c r="GN18" s="75">
        <f t="shared" si="35"/>
        <v>799090.17</v>
      </c>
      <c r="GO18" s="75">
        <f t="shared" si="35"/>
        <v>768891.86</v>
      </c>
      <c r="GP18" s="75">
        <f t="shared" si="35"/>
        <v>760860.15</v>
      </c>
      <c r="GQ18" s="75">
        <f t="shared" si="35"/>
        <v>772090.49</v>
      </c>
      <c r="GR18" s="75">
        <f t="shared" si="35"/>
        <v>781052.42999999993</v>
      </c>
      <c r="GS18" s="75">
        <f t="shared" si="35"/>
        <v>837215.55</v>
      </c>
      <c r="GT18" s="75">
        <f t="shared" si="35"/>
        <v>845639.90999999992</v>
      </c>
      <c r="GU18" s="75">
        <f t="shared" si="35"/>
        <v>844731.07000000007</v>
      </c>
      <c r="GV18" s="75">
        <f t="shared" si="35"/>
        <v>845068.22</v>
      </c>
      <c r="GW18" s="75">
        <f t="shared" si="35"/>
        <v>844061.67</v>
      </c>
      <c r="GX18" s="75">
        <f t="shared" si="35"/>
        <v>846008.34000000008</v>
      </c>
      <c r="GY18" s="75">
        <f t="shared" si="35"/>
        <v>844360.52</v>
      </c>
      <c r="GZ18" s="75">
        <f t="shared" si="35"/>
        <v>876454.69</v>
      </c>
      <c r="HA18" s="75">
        <f t="shared" si="35"/>
        <v>896684.2</v>
      </c>
      <c r="HB18" s="75">
        <f t="shared" si="35"/>
        <v>939361.48</v>
      </c>
      <c r="HC18" s="75">
        <f t="shared" si="35"/>
        <v>946912.52</v>
      </c>
      <c r="HD18" s="75">
        <f t="shared" si="35"/>
        <v>945279.25</v>
      </c>
      <c r="HE18" s="75">
        <f t="shared" si="35"/>
        <v>945976.75</v>
      </c>
      <c r="HF18" s="75">
        <f t="shared" si="35"/>
        <v>955633.21</v>
      </c>
      <c r="HG18" s="75">
        <f t="shared" si="35"/>
        <v>1006603.47</v>
      </c>
      <c r="HH18" s="75">
        <f t="shared" si="35"/>
        <v>1017466.78</v>
      </c>
      <c r="HI18" s="75">
        <f t="shared" si="35"/>
        <v>1021841.5900000001</v>
      </c>
      <c r="HJ18" s="75">
        <f t="shared" si="35"/>
        <v>1045873.3600000001</v>
      </c>
      <c r="HK18" s="75">
        <f t="shared" si="35"/>
        <v>1051341.97</v>
      </c>
      <c r="HL18" s="75">
        <f t="shared" si="35"/>
        <v>1060086.8999999999</v>
      </c>
      <c r="HM18" s="75">
        <f t="shared" si="35"/>
        <v>1066600.3900000001</v>
      </c>
      <c r="HN18" s="75">
        <f t="shared" si="35"/>
        <v>1080003.3500000001</v>
      </c>
      <c r="HO18" s="75">
        <f t="shared" si="35"/>
        <v>1085379.49</v>
      </c>
      <c r="HP18" s="75">
        <f t="shared" si="35"/>
        <v>1075168.76</v>
      </c>
      <c r="HQ18" s="75">
        <f t="shared" si="35"/>
        <v>1075590.6499999999</v>
      </c>
      <c r="HR18" s="75">
        <f t="shared" si="35"/>
        <v>1076922.26</v>
      </c>
      <c r="HS18" s="75">
        <f t="shared" si="35"/>
        <v>1079735.23</v>
      </c>
      <c r="HT18" s="75">
        <f t="shared" si="35"/>
        <v>1076508.49</v>
      </c>
      <c r="HU18" s="75">
        <f t="shared" si="35"/>
        <v>1073853.6599999999</v>
      </c>
      <c r="HV18" s="75">
        <f t="shared" ref="HV18:HW18" si="36">HV19+HV20+HV21+HV22</f>
        <v>1075725.77</v>
      </c>
      <c r="HW18" s="75">
        <f t="shared" si="36"/>
        <v>1082136.8799999999</v>
      </c>
      <c r="HX18" s="75">
        <f t="shared" ref="HX18:HZ18" si="37">HX19+HX20+HX21+HX22</f>
        <v>1072821.6099999999</v>
      </c>
      <c r="HY18" s="75">
        <f t="shared" si="37"/>
        <v>1068105.74</v>
      </c>
      <c r="HZ18" s="75">
        <f t="shared" si="37"/>
        <v>1074304.71</v>
      </c>
      <c r="IA18" s="75">
        <f t="shared" ref="IA18:IB18" si="38">IA19+IA20+IA21+IA22</f>
        <v>1078550.6600000001</v>
      </c>
      <c r="IB18" s="75">
        <f t="shared" si="38"/>
        <v>1070990.03</v>
      </c>
      <c r="IC18" s="75">
        <f t="shared" ref="IC18:II18" si="39">IC19+IC20+IC21+IC22</f>
        <v>1060739.48</v>
      </c>
      <c r="ID18" s="75">
        <f t="shared" si="39"/>
        <v>1066825.83</v>
      </c>
      <c r="IE18" s="75">
        <f t="shared" si="39"/>
        <v>1069690.6300000001</v>
      </c>
      <c r="IF18" s="75">
        <f t="shared" si="39"/>
        <v>1063478.45</v>
      </c>
      <c r="IG18" s="75">
        <f t="shared" si="39"/>
        <v>1051502.1400000001</v>
      </c>
      <c r="IH18" s="75">
        <f t="shared" si="39"/>
        <v>1053766.5</v>
      </c>
      <c r="II18" s="75">
        <f t="shared" si="39"/>
        <v>1064554.53</v>
      </c>
      <c r="IJ18" s="75">
        <f t="shared" ref="IJ18:IL18" si="40">IJ19+IJ20+IJ21+IJ22</f>
        <v>1054539.3</v>
      </c>
      <c r="IK18" s="75">
        <f t="shared" si="40"/>
        <v>1047937.91</v>
      </c>
      <c r="IL18" s="75">
        <f t="shared" si="40"/>
        <v>1032511.09</v>
      </c>
      <c r="IM18" s="75">
        <f t="shared" ref="IM18:IS18" si="41">IM19+IM20+IM21+IM22</f>
        <v>1037731.54</v>
      </c>
      <c r="IN18" s="75">
        <f t="shared" si="41"/>
        <v>1032045.36</v>
      </c>
      <c r="IO18" s="75">
        <f t="shared" si="41"/>
        <v>1033961.78</v>
      </c>
      <c r="IP18" s="75">
        <f t="shared" si="41"/>
        <v>1069251.5</v>
      </c>
      <c r="IQ18" s="75">
        <f t="shared" si="41"/>
        <v>1064111.8500000001</v>
      </c>
      <c r="IR18" s="75">
        <f t="shared" si="41"/>
        <v>1064995.46</v>
      </c>
      <c r="IS18" s="75">
        <f t="shared" si="41"/>
        <v>1049260.72</v>
      </c>
    </row>
    <row r="19" spans="1:253" s="22" customFormat="1" ht="23.25">
      <c r="A19" s="25" t="s">
        <v>113</v>
      </c>
      <c r="B19" s="26">
        <v>264247.67999999999</v>
      </c>
      <c r="C19" s="26">
        <v>262139.5</v>
      </c>
      <c r="D19" s="26">
        <v>259797.79</v>
      </c>
      <c r="E19" s="27">
        <v>264104.55</v>
      </c>
      <c r="F19" s="27">
        <v>263830.82</v>
      </c>
      <c r="G19" s="27">
        <v>264185.13</v>
      </c>
      <c r="H19" s="27">
        <v>257109.39</v>
      </c>
      <c r="I19" s="27">
        <v>253695.3</v>
      </c>
      <c r="J19" s="27">
        <v>247461.6</v>
      </c>
      <c r="K19" s="39">
        <v>240597.76000000001</v>
      </c>
      <c r="L19" s="26">
        <v>236710.99</v>
      </c>
      <c r="M19" s="27">
        <v>230752.63</v>
      </c>
      <c r="N19" s="27">
        <v>219546.38</v>
      </c>
      <c r="O19" s="27">
        <v>222998.31</v>
      </c>
      <c r="P19" s="27">
        <v>218618.23999999999</v>
      </c>
      <c r="Q19" s="27">
        <v>215749.61</v>
      </c>
      <c r="R19" s="27">
        <v>223632.17</v>
      </c>
      <c r="S19" s="27">
        <v>218182.8</v>
      </c>
      <c r="T19" s="27">
        <v>211624.66</v>
      </c>
      <c r="U19" s="27">
        <v>200751.07</v>
      </c>
      <c r="V19" s="27">
        <v>195097.47</v>
      </c>
      <c r="W19" s="27">
        <v>191218.28</v>
      </c>
      <c r="X19" s="27">
        <v>189191.03</v>
      </c>
      <c r="Y19" s="27">
        <v>184855.87</v>
      </c>
      <c r="Z19" s="27">
        <v>179334.49</v>
      </c>
      <c r="AA19" s="27">
        <v>181087.35999999999</v>
      </c>
      <c r="AB19" s="27">
        <v>177925.05</v>
      </c>
      <c r="AC19" s="27">
        <v>174851.83</v>
      </c>
      <c r="AD19" s="27">
        <v>170761.82</v>
      </c>
      <c r="AE19" s="27">
        <v>167861.63</v>
      </c>
      <c r="AF19" s="27">
        <v>169062.81</v>
      </c>
      <c r="AG19" s="27">
        <v>174993.65</v>
      </c>
      <c r="AH19" s="27">
        <v>171123.7</v>
      </c>
      <c r="AI19" s="27">
        <v>170038.79</v>
      </c>
      <c r="AJ19" s="27">
        <v>175140.6</v>
      </c>
      <c r="AK19" s="27">
        <v>169830.6</v>
      </c>
      <c r="AL19" s="27">
        <v>175008.69</v>
      </c>
      <c r="AM19" s="27">
        <v>171441.15</v>
      </c>
      <c r="AN19" s="27">
        <v>174842.98</v>
      </c>
      <c r="AO19" s="27">
        <v>169283.14</v>
      </c>
      <c r="AP19" s="27">
        <v>170131.67</v>
      </c>
      <c r="AQ19" s="27">
        <v>174902.19</v>
      </c>
      <c r="AR19" s="27">
        <v>169376.58</v>
      </c>
      <c r="AS19" s="27">
        <v>170014.63</v>
      </c>
      <c r="AT19" s="27">
        <v>174945.65</v>
      </c>
      <c r="AU19" s="27">
        <v>179087.44</v>
      </c>
      <c r="AV19" s="27">
        <v>183982.55</v>
      </c>
      <c r="AW19" s="27">
        <v>191150.59</v>
      </c>
      <c r="AX19" s="27">
        <v>192303.82</v>
      </c>
      <c r="AY19" s="27">
        <v>181782.06</v>
      </c>
      <c r="AZ19" s="27">
        <v>176337.4</v>
      </c>
      <c r="BA19" s="27">
        <v>175416.17</v>
      </c>
      <c r="BB19" s="27">
        <v>172262.94</v>
      </c>
      <c r="BC19" s="27">
        <v>171107.05</v>
      </c>
      <c r="BD19" s="27">
        <v>171431.72</v>
      </c>
      <c r="BE19" s="27">
        <v>175416.75</v>
      </c>
      <c r="BF19" s="27">
        <v>175543.56</v>
      </c>
      <c r="BG19" s="27">
        <v>172163.54</v>
      </c>
      <c r="BH19" s="27">
        <v>179194.11</v>
      </c>
      <c r="BI19" s="27">
        <v>170058.22</v>
      </c>
      <c r="BJ19" s="27">
        <v>171696.89</v>
      </c>
      <c r="BK19" s="27">
        <v>171651.12</v>
      </c>
      <c r="BL19" s="27">
        <v>160757.29</v>
      </c>
      <c r="BM19" s="27">
        <v>158031.12</v>
      </c>
      <c r="BN19" s="27">
        <v>162606.29</v>
      </c>
      <c r="BO19" s="27">
        <v>166377.14000000001</v>
      </c>
      <c r="BP19" s="27">
        <v>168471.88</v>
      </c>
      <c r="BQ19" s="27">
        <v>166763.29999999999</v>
      </c>
      <c r="BR19" s="27">
        <v>161343.22</v>
      </c>
      <c r="BS19" s="27">
        <v>164767.73000000001</v>
      </c>
      <c r="BT19" s="27">
        <v>158736.14000000001</v>
      </c>
      <c r="BU19" s="27">
        <v>163981.1</v>
      </c>
      <c r="BV19" s="27">
        <v>167471.64000000001</v>
      </c>
      <c r="BW19" s="27">
        <v>165262.24</v>
      </c>
      <c r="BX19" s="27">
        <v>159700.82</v>
      </c>
      <c r="BY19" s="27">
        <v>159911.01</v>
      </c>
      <c r="BZ19" s="27">
        <v>162608.44</v>
      </c>
      <c r="CA19" s="27">
        <v>163220.92000000001</v>
      </c>
      <c r="CB19" s="27">
        <v>163132.29999999999</v>
      </c>
      <c r="CC19" s="27">
        <v>167005.4</v>
      </c>
      <c r="CD19" s="27">
        <v>171110.33</v>
      </c>
      <c r="CE19" s="27">
        <v>165117.29</v>
      </c>
      <c r="CF19" s="27">
        <v>168119.82</v>
      </c>
      <c r="CG19" s="27">
        <v>170643.61</v>
      </c>
      <c r="CH19" s="27">
        <v>171038.51</v>
      </c>
      <c r="CI19" s="27">
        <v>156287.75</v>
      </c>
      <c r="CJ19" s="27">
        <v>154907.03</v>
      </c>
      <c r="CK19" s="27">
        <v>157444.01</v>
      </c>
      <c r="CL19" s="27">
        <v>166007.07</v>
      </c>
      <c r="CM19" s="27">
        <v>164281.01</v>
      </c>
      <c r="CN19" s="27">
        <v>164118.14000000001</v>
      </c>
      <c r="CO19" s="27">
        <v>162985.16</v>
      </c>
      <c r="CP19" s="27">
        <v>160111.84</v>
      </c>
      <c r="CQ19" s="27">
        <v>155515.23000000001</v>
      </c>
      <c r="CR19" s="27">
        <v>150711.03</v>
      </c>
      <c r="CS19" s="27">
        <v>143322.75</v>
      </c>
      <c r="CT19" s="27">
        <v>133530.85999999999</v>
      </c>
      <c r="CU19" s="27">
        <v>131683.45000000001</v>
      </c>
      <c r="CV19" s="27">
        <v>125705.94</v>
      </c>
      <c r="CW19" s="27">
        <v>112875.22</v>
      </c>
      <c r="CX19" s="27">
        <v>107431.11</v>
      </c>
      <c r="CY19" s="27">
        <v>112467.08</v>
      </c>
      <c r="CZ19" s="27">
        <v>112771.62</v>
      </c>
      <c r="DA19" s="27">
        <v>114853.27</v>
      </c>
      <c r="DB19" s="27">
        <v>113263.51</v>
      </c>
      <c r="DC19" s="27">
        <v>112751.47</v>
      </c>
      <c r="DD19" s="27">
        <v>112351.64</v>
      </c>
      <c r="DE19" s="27">
        <v>112507.92</v>
      </c>
      <c r="DF19" s="27">
        <v>114029.9</v>
      </c>
      <c r="DG19" s="27">
        <v>114975</v>
      </c>
      <c r="DH19" s="27">
        <v>113524.27</v>
      </c>
      <c r="DI19" s="27">
        <v>113194.66</v>
      </c>
      <c r="DJ19" s="27">
        <v>114453</v>
      </c>
      <c r="DK19" s="27">
        <v>113299.97</v>
      </c>
      <c r="DL19" s="27">
        <v>110873.9</v>
      </c>
      <c r="DM19" s="27">
        <v>109878.22</v>
      </c>
      <c r="DN19" s="27">
        <v>107511.78</v>
      </c>
      <c r="DO19" s="27">
        <v>107257.59</v>
      </c>
      <c r="DP19" s="27">
        <v>104528.84</v>
      </c>
      <c r="DQ19" s="27">
        <v>103265.91</v>
      </c>
      <c r="DR19" s="27">
        <v>102686.61</v>
      </c>
      <c r="DS19" s="27">
        <v>101670.54</v>
      </c>
      <c r="DT19" s="27">
        <v>100508.86</v>
      </c>
      <c r="DU19" s="27">
        <v>100928.08</v>
      </c>
      <c r="DV19" s="27">
        <v>99926.44</v>
      </c>
      <c r="DW19" s="27">
        <v>99634.99</v>
      </c>
      <c r="DX19" s="27">
        <v>99562.18</v>
      </c>
      <c r="DY19" s="27">
        <v>100826.95</v>
      </c>
      <c r="DZ19" s="27">
        <v>100551.84</v>
      </c>
      <c r="EA19" s="27">
        <v>99115.96</v>
      </c>
      <c r="EB19" s="27">
        <v>97056.66</v>
      </c>
      <c r="EC19" s="27">
        <v>97326.03</v>
      </c>
      <c r="ED19" s="27">
        <v>96431.79</v>
      </c>
      <c r="EE19" s="27">
        <v>97942.46</v>
      </c>
      <c r="EF19" s="27">
        <v>96630.31</v>
      </c>
      <c r="EG19" s="27">
        <v>97463.11</v>
      </c>
      <c r="EH19" s="27">
        <v>96581.62</v>
      </c>
      <c r="EI19" s="27">
        <v>98042.23</v>
      </c>
      <c r="EJ19" s="27">
        <v>96429.98</v>
      </c>
      <c r="EK19" s="27">
        <v>96185.919999999998</v>
      </c>
      <c r="EL19" s="27">
        <v>95812.28</v>
      </c>
      <c r="EM19" s="27">
        <v>94497.05</v>
      </c>
      <c r="EN19" s="27">
        <v>92204.38</v>
      </c>
      <c r="EO19" s="27">
        <v>90642.04</v>
      </c>
      <c r="EP19" s="27">
        <v>89989.59</v>
      </c>
      <c r="EQ19" s="27">
        <v>89679.93</v>
      </c>
      <c r="ER19" s="27">
        <v>88319.3</v>
      </c>
      <c r="ES19" s="27">
        <v>88342.59</v>
      </c>
      <c r="ET19" s="27">
        <v>87445.33</v>
      </c>
      <c r="EU19" s="27">
        <v>86558.22</v>
      </c>
      <c r="EV19" s="27">
        <v>85452</v>
      </c>
      <c r="EW19" s="27">
        <v>84950.87</v>
      </c>
      <c r="EX19" s="27">
        <v>83382.649999999994</v>
      </c>
      <c r="EY19" s="27">
        <v>82708.160000000003</v>
      </c>
      <c r="EZ19" s="27">
        <v>82010.3</v>
      </c>
      <c r="FA19" s="27">
        <v>81367.289999999994</v>
      </c>
      <c r="FB19" s="27">
        <v>80312.97</v>
      </c>
      <c r="FC19" s="27">
        <v>80316.13</v>
      </c>
      <c r="FD19" s="27">
        <v>79221.83</v>
      </c>
      <c r="FE19" s="27">
        <v>75907.09</v>
      </c>
      <c r="FF19" s="27">
        <v>75851.490000000005</v>
      </c>
      <c r="FG19" s="27">
        <v>75471.22</v>
      </c>
      <c r="FH19" s="27">
        <v>74584.479999999996</v>
      </c>
      <c r="FI19" s="27">
        <v>73981.77</v>
      </c>
      <c r="FJ19" s="27">
        <v>72127.070000000007</v>
      </c>
      <c r="FK19" s="27">
        <v>72409.95</v>
      </c>
      <c r="FL19" s="27">
        <v>71615.88</v>
      </c>
      <c r="FM19" s="27">
        <v>71333.73</v>
      </c>
      <c r="FN19" s="27">
        <v>69961.919999999998</v>
      </c>
      <c r="FO19" s="27">
        <v>69550.36</v>
      </c>
      <c r="FP19" s="27">
        <v>68674.69</v>
      </c>
      <c r="FQ19" s="27">
        <v>51086.93</v>
      </c>
      <c r="FR19" s="27">
        <v>51104.44</v>
      </c>
      <c r="FS19" s="27">
        <v>50531.29</v>
      </c>
      <c r="FT19" s="27">
        <v>49593.99</v>
      </c>
      <c r="FU19" s="27">
        <v>49584.15</v>
      </c>
      <c r="FV19" s="27">
        <v>48439.51</v>
      </c>
      <c r="FW19" s="27">
        <v>48032.480000000003</v>
      </c>
      <c r="FX19" s="27">
        <v>47982.01</v>
      </c>
      <c r="FY19" s="27">
        <v>47450.96</v>
      </c>
      <c r="FZ19" s="27">
        <v>46640.01</v>
      </c>
      <c r="GA19" s="27">
        <v>46632.6</v>
      </c>
      <c r="GB19" s="27">
        <v>45641.08</v>
      </c>
      <c r="GC19" s="27">
        <v>45305.73</v>
      </c>
      <c r="GD19" s="27">
        <v>45215.13</v>
      </c>
      <c r="GE19" s="27">
        <v>44656.38</v>
      </c>
      <c r="GF19" s="27">
        <v>44311.09</v>
      </c>
      <c r="GG19" s="27">
        <v>44269.25</v>
      </c>
      <c r="GH19" s="27">
        <v>43206.36</v>
      </c>
      <c r="GI19" s="27">
        <v>42841.19</v>
      </c>
      <c r="GJ19" s="27">
        <v>42756.04</v>
      </c>
      <c r="GK19" s="27">
        <v>42278.36</v>
      </c>
      <c r="GL19" s="27">
        <v>41779.58</v>
      </c>
      <c r="GM19" s="27">
        <v>41753.61</v>
      </c>
      <c r="GN19" s="27">
        <v>40660.92</v>
      </c>
      <c r="GO19" s="27">
        <v>40338.51</v>
      </c>
      <c r="GP19" s="27">
        <v>40298.71</v>
      </c>
      <c r="GQ19" s="27">
        <v>39894.32</v>
      </c>
      <c r="GR19" s="27">
        <v>39493.040000000001</v>
      </c>
      <c r="GS19" s="27">
        <v>39452.980000000003</v>
      </c>
      <c r="GT19" s="27">
        <v>38400.54</v>
      </c>
      <c r="GU19" s="27">
        <v>37987.300000000003</v>
      </c>
      <c r="GV19" s="27">
        <v>37977.61</v>
      </c>
      <c r="GW19" s="27">
        <v>37507.4</v>
      </c>
      <c r="GX19" s="27">
        <v>37029.120000000003</v>
      </c>
      <c r="GY19" s="27">
        <v>36993.29</v>
      </c>
      <c r="GZ19" s="27">
        <v>36223.22</v>
      </c>
      <c r="HA19" s="27">
        <v>35824.639999999999</v>
      </c>
      <c r="HB19" s="27">
        <v>35813.68</v>
      </c>
      <c r="HC19" s="27">
        <v>35341.9</v>
      </c>
      <c r="HD19" s="27">
        <v>34918.639999999999</v>
      </c>
      <c r="HE19" s="27">
        <v>34893.26</v>
      </c>
      <c r="HF19" s="27">
        <v>34181.660000000003</v>
      </c>
      <c r="HG19" s="27">
        <v>33813.269999999997</v>
      </c>
      <c r="HH19" s="27">
        <v>33772.699999999997</v>
      </c>
      <c r="HI19" s="27">
        <v>33357.07</v>
      </c>
      <c r="HJ19" s="27">
        <v>32854.230000000003</v>
      </c>
      <c r="HK19" s="27">
        <v>32879.519999999997</v>
      </c>
      <c r="HL19" s="27">
        <v>32170.799999999999</v>
      </c>
      <c r="HM19" s="27">
        <v>31812.87</v>
      </c>
      <c r="HN19" s="27">
        <v>31767.98</v>
      </c>
      <c r="HO19" s="27">
        <v>31328.14</v>
      </c>
      <c r="HP19" s="27">
        <v>30849.13</v>
      </c>
      <c r="HQ19" s="27">
        <v>30843.01</v>
      </c>
      <c r="HR19" s="27">
        <v>30164.57</v>
      </c>
      <c r="HS19" s="27">
        <v>29803.14</v>
      </c>
      <c r="HT19" s="27">
        <v>29768.3</v>
      </c>
      <c r="HU19" s="27">
        <v>29338.89</v>
      </c>
      <c r="HV19" s="27">
        <v>28884.400000000001</v>
      </c>
      <c r="HW19" s="27">
        <v>28884.43</v>
      </c>
      <c r="HX19" s="27">
        <v>28196.69</v>
      </c>
      <c r="HY19" s="27">
        <v>27841.38</v>
      </c>
      <c r="HZ19" s="27">
        <v>27809.16</v>
      </c>
      <c r="IA19" s="27">
        <v>27798.39</v>
      </c>
      <c r="IB19" s="27">
        <v>27350.62</v>
      </c>
      <c r="IC19" s="27">
        <v>27349.09</v>
      </c>
      <c r="ID19" s="27">
        <v>26661.119999999999</v>
      </c>
      <c r="IE19" s="27">
        <v>26309.7</v>
      </c>
      <c r="IF19" s="27">
        <v>26278.66</v>
      </c>
      <c r="IG19" s="27">
        <v>26272.33</v>
      </c>
      <c r="IH19" s="27">
        <v>25820.25</v>
      </c>
      <c r="II19" s="27">
        <v>25820.99</v>
      </c>
      <c r="IJ19" s="27">
        <v>25381.65</v>
      </c>
      <c r="IK19" s="27">
        <v>25031.22</v>
      </c>
      <c r="IL19" s="27">
        <v>24999.29</v>
      </c>
      <c r="IM19" s="27">
        <v>24995.53</v>
      </c>
      <c r="IN19" s="27">
        <v>24543.119999999999</v>
      </c>
      <c r="IO19" s="27">
        <v>24543.47</v>
      </c>
      <c r="IP19" s="27">
        <v>24102.52</v>
      </c>
      <c r="IQ19" s="27">
        <v>23890.94</v>
      </c>
      <c r="IR19" s="27">
        <v>23860.38</v>
      </c>
      <c r="IS19" s="27">
        <v>23857.33</v>
      </c>
    </row>
    <row r="20" spans="1:253" s="22" customFormat="1" ht="23.25">
      <c r="A20" s="25" t="s">
        <v>114</v>
      </c>
      <c r="B20" s="26">
        <v>411087.35999999999</v>
      </c>
      <c r="C20" s="26">
        <v>416424.37</v>
      </c>
      <c r="D20" s="26">
        <v>420910.53</v>
      </c>
      <c r="E20" s="27">
        <v>420509.65</v>
      </c>
      <c r="F20" s="27">
        <v>429431.62</v>
      </c>
      <c r="G20" s="27">
        <v>431243.44</v>
      </c>
      <c r="H20" s="27">
        <v>420585.95</v>
      </c>
      <c r="I20" s="26">
        <v>422859.62</v>
      </c>
      <c r="J20" s="26">
        <v>416992.27</v>
      </c>
      <c r="K20" s="39">
        <v>397258.12</v>
      </c>
      <c r="L20" s="26">
        <v>373278.1</v>
      </c>
      <c r="M20" s="27">
        <v>373264.34</v>
      </c>
      <c r="N20" s="27">
        <v>363607.99</v>
      </c>
      <c r="O20" s="27">
        <v>357141.22</v>
      </c>
      <c r="P20" s="27">
        <v>354245.51</v>
      </c>
      <c r="Q20" s="27">
        <v>350665.05</v>
      </c>
      <c r="R20" s="27">
        <v>341250.66</v>
      </c>
      <c r="S20" s="27">
        <v>345583.14</v>
      </c>
      <c r="T20" s="27">
        <v>343670.18</v>
      </c>
      <c r="U20" s="27">
        <v>316765.59000000003</v>
      </c>
      <c r="V20" s="27">
        <v>327178.42</v>
      </c>
      <c r="W20" s="27">
        <v>324886.73</v>
      </c>
      <c r="X20" s="27">
        <v>318208.65999999997</v>
      </c>
      <c r="Y20" s="27">
        <v>318719.52</v>
      </c>
      <c r="Z20" s="27">
        <v>318729.08</v>
      </c>
      <c r="AA20" s="27">
        <v>314423.74</v>
      </c>
      <c r="AB20" s="27">
        <v>314273.8</v>
      </c>
      <c r="AC20" s="27">
        <v>314243.40999999997</v>
      </c>
      <c r="AD20" s="27">
        <v>315371.78999999998</v>
      </c>
      <c r="AE20" s="27">
        <v>327192.45</v>
      </c>
      <c r="AF20" s="27">
        <v>329312.17</v>
      </c>
      <c r="AG20" s="27">
        <v>329113.09999999998</v>
      </c>
      <c r="AH20" s="27">
        <v>339657.42</v>
      </c>
      <c r="AI20" s="27">
        <v>360453.46</v>
      </c>
      <c r="AJ20" s="27">
        <v>375665.5</v>
      </c>
      <c r="AK20" s="27">
        <v>377419.13</v>
      </c>
      <c r="AL20" s="27">
        <v>378933.55</v>
      </c>
      <c r="AM20" s="27">
        <v>381566.6</v>
      </c>
      <c r="AN20" s="27">
        <v>385114.72</v>
      </c>
      <c r="AO20" s="27">
        <v>399063.02</v>
      </c>
      <c r="AP20" s="27">
        <v>400666.51</v>
      </c>
      <c r="AQ20" s="27">
        <v>400700.75</v>
      </c>
      <c r="AR20" s="27">
        <v>398306.55</v>
      </c>
      <c r="AS20" s="27">
        <v>395668.09</v>
      </c>
      <c r="AT20" s="27">
        <v>397594.28</v>
      </c>
      <c r="AU20" s="27">
        <v>400489.59</v>
      </c>
      <c r="AV20" s="27">
        <v>397374.44</v>
      </c>
      <c r="AW20" s="27">
        <v>395619.24</v>
      </c>
      <c r="AX20" s="27">
        <v>392166.79</v>
      </c>
      <c r="AY20" s="27">
        <v>392115.61</v>
      </c>
      <c r="AZ20" s="27">
        <v>385724.18</v>
      </c>
      <c r="BA20" s="27">
        <v>384101.09</v>
      </c>
      <c r="BB20" s="27">
        <v>384514.22</v>
      </c>
      <c r="BC20" s="27">
        <v>387073.46</v>
      </c>
      <c r="BD20" s="27">
        <v>385328.89</v>
      </c>
      <c r="BE20" s="27">
        <v>383645.65</v>
      </c>
      <c r="BF20" s="27">
        <v>383930.29</v>
      </c>
      <c r="BG20" s="27">
        <v>380688.74</v>
      </c>
      <c r="BH20" s="27">
        <v>375281.63</v>
      </c>
      <c r="BI20" s="27">
        <v>372011.15</v>
      </c>
      <c r="BJ20" s="27">
        <v>370532.58</v>
      </c>
      <c r="BK20" s="27">
        <v>370303.87</v>
      </c>
      <c r="BL20" s="27">
        <v>376303.54</v>
      </c>
      <c r="BM20" s="27">
        <v>373783.88</v>
      </c>
      <c r="BN20" s="27">
        <v>376983.41</v>
      </c>
      <c r="BO20" s="27">
        <v>372969.43</v>
      </c>
      <c r="BP20" s="27">
        <v>371150.66</v>
      </c>
      <c r="BQ20" s="27">
        <v>372768.78</v>
      </c>
      <c r="BR20" s="27">
        <v>373342.99</v>
      </c>
      <c r="BS20" s="27">
        <v>367668.35</v>
      </c>
      <c r="BT20" s="27">
        <v>364782.33</v>
      </c>
      <c r="BU20" s="27">
        <v>356216.08</v>
      </c>
      <c r="BV20" s="27">
        <v>356462.56</v>
      </c>
      <c r="BW20" s="27">
        <v>353451.56</v>
      </c>
      <c r="BX20" s="27">
        <v>348988.7</v>
      </c>
      <c r="BY20" s="27">
        <v>348604.3</v>
      </c>
      <c r="BZ20" s="27">
        <v>354521.16</v>
      </c>
      <c r="CA20" s="27">
        <v>353906.67</v>
      </c>
      <c r="CB20" s="27">
        <v>360515.72</v>
      </c>
      <c r="CC20" s="27">
        <v>356764.21</v>
      </c>
      <c r="CD20" s="27">
        <v>356320.28</v>
      </c>
      <c r="CE20" s="27">
        <v>352722.01</v>
      </c>
      <c r="CF20" s="27">
        <v>350205.22</v>
      </c>
      <c r="CG20" s="27">
        <v>350044.45</v>
      </c>
      <c r="CH20" s="27">
        <v>349160.44</v>
      </c>
      <c r="CI20" s="27">
        <v>323336.71999999997</v>
      </c>
      <c r="CJ20" s="27">
        <v>320641.75</v>
      </c>
      <c r="CK20" s="27">
        <v>320736.84000000003</v>
      </c>
      <c r="CL20" s="27">
        <v>323370.94</v>
      </c>
      <c r="CM20" s="27">
        <v>318937.06</v>
      </c>
      <c r="CN20" s="27">
        <v>323632.13</v>
      </c>
      <c r="CO20" s="27">
        <v>326829.43</v>
      </c>
      <c r="CP20" s="27">
        <v>335365.67</v>
      </c>
      <c r="CQ20" s="27">
        <v>323775.34000000003</v>
      </c>
      <c r="CR20" s="27">
        <v>321686.52</v>
      </c>
      <c r="CS20" s="27">
        <v>322070.42</v>
      </c>
      <c r="CT20" s="27">
        <v>325008.78999999998</v>
      </c>
      <c r="CU20" s="27">
        <v>327215.88</v>
      </c>
      <c r="CV20" s="27">
        <v>329521.34999999998</v>
      </c>
      <c r="CW20" s="27">
        <v>330843.77</v>
      </c>
      <c r="CX20" s="27">
        <v>332379.38</v>
      </c>
      <c r="CY20" s="27">
        <v>330629.38</v>
      </c>
      <c r="CZ20" s="27">
        <v>331195.77</v>
      </c>
      <c r="DA20" s="27">
        <v>332135.34000000003</v>
      </c>
      <c r="DB20" s="27">
        <v>335852.5</v>
      </c>
      <c r="DC20" s="27">
        <v>330786.19</v>
      </c>
      <c r="DD20" s="27">
        <v>325980.12</v>
      </c>
      <c r="DE20" s="27">
        <v>324936.05</v>
      </c>
      <c r="DF20" s="27">
        <v>326005.21999999997</v>
      </c>
      <c r="DG20" s="27">
        <v>323355.21999999997</v>
      </c>
      <c r="DH20" s="27">
        <v>314809.21999999997</v>
      </c>
      <c r="DI20" s="27">
        <v>314851.21999999997</v>
      </c>
      <c r="DJ20" s="27">
        <v>316828.94</v>
      </c>
      <c r="DK20" s="27">
        <v>314753.65999999997</v>
      </c>
      <c r="DL20" s="27">
        <v>317781.06</v>
      </c>
      <c r="DM20" s="27">
        <v>328321.06</v>
      </c>
      <c r="DN20" s="27">
        <v>318385.05</v>
      </c>
      <c r="DO20" s="27">
        <v>318246.53000000003</v>
      </c>
      <c r="DP20" s="27">
        <v>317658.83</v>
      </c>
      <c r="DQ20" s="27">
        <v>317881.75</v>
      </c>
      <c r="DR20" s="27">
        <v>318817.46000000002</v>
      </c>
      <c r="DS20" s="27">
        <v>324801.69</v>
      </c>
      <c r="DT20" s="27">
        <v>324044.03999999998</v>
      </c>
      <c r="DU20" s="27">
        <v>321148.78999999998</v>
      </c>
      <c r="DV20" s="27">
        <v>323702.94</v>
      </c>
      <c r="DW20" s="27">
        <v>322895.92</v>
      </c>
      <c r="DX20" s="27">
        <v>322166.83</v>
      </c>
      <c r="DY20" s="27">
        <v>323704.11</v>
      </c>
      <c r="DZ20" s="27">
        <v>324567.88</v>
      </c>
      <c r="EA20" s="27">
        <v>324632.14</v>
      </c>
      <c r="EB20" s="27">
        <v>322588.28999999998</v>
      </c>
      <c r="EC20" s="27">
        <v>322267.93</v>
      </c>
      <c r="ED20" s="27">
        <v>323343.93</v>
      </c>
      <c r="EE20" s="27">
        <v>322343.93</v>
      </c>
      <c r="EF20" s="27">
        <v>319904.23</v>
      </c>
      <c r="EG20" s="27">
        <v>320404.23</v>
      </c>
      <c r="EH20" s="27">
        <v>321959.23</v>
      </c>
      <c r="EI20" s="27">
        <v>323920.95</v>
      </c>
      <c r="EJ20" s="27">
        <v>325066.95</v>
      </c>
      <c r="EK20" s="27">
        <v>326141.86</v>
      </c>
      <c r="EL20" s="27">
        <v>327781.5</v>
      </c>
      <c r="EM20" s="27">
        <v>328537.05</v>
      </c>
      <c r="EN20" s="27">
        <v>327508.32</v>
      </c>
      <c r="EO20" s="27">
        <v>328358.32</v>
      </c>
      <c r="EP20" s="27">
        <v>333409.73</v>
      </c>
      <c r="EQ20" s="27">
        <v>334375.75</v>
      </c>
      <c r="ER20" s="27">
        <v>331101.71000000002</v>
      </c>
      <c r="ES20" s="27">
        <v>329420.94</v>
      </c>
      <c r="ET20" s="27">
        <v>328726.09999999998</v>
      </c>
      <c r="EU20" s="27">
        <v>327812.76</v>
      </c>
      <c r="EV20" s="27">
        <v>327968.34999999998</v>
      </c>
      <c r="EW20" s="27">
        <v>329680.44</v>
      </c>
      <c r="EX20" s="27">
        <v>334757.26</v>
      </c>
      <c r="EY20" s="27">
        <v>334723.74</v>
      </c>
      <c r="EZ20" s="27">
        <v>334106.15999999997</v>
      </c>
      <c r="FA20" s="27">
        <v>335310.69</v>
      </c>
      <c r="FB20" s="27">
        <v>334541.7</v>
      </c>
      <c r="FC20" s="27">
        <v>336953.79</v>
      </c>
      <c r="FD20" s="27">
        <v>333864.78999999998</v>
      </c>
      <c r="FE20" s="27">
        <v>335168.64000000001</v>
      </c>
      <c r="FF20" s="27">
        <v>335706.67</v>
      </c>
      <c r="FG20" s="27">
        <v>337852.07</v>
      </c>
      <c r="FH20" s="27">
        <v>338710.66</v>
      </c>
      <c r="FI20" s="27">
        <v>340706.62</v>
      </c>
      <c r="FJ20" s="27">
        <v>341457.3</v>
      </c>
      <c r="FK20" s="27">
        <v>341767.74</v>
      </c>
      <c r="FL20" s="27">
        <v>343431.66</v>
      </c>
      <c r="FM20" s="27">
        <v>343918.17</v>
      </c>
      <c r="FN20" s="27">
        <v>342028.91</v>
      </c>
      <c r="FO20" s="27">
        <v>342086.35</v>
      </c>
      <c r="FP20" s="27">
        <v>343959.4</v>
      </c>
      <c r="FQ20" s="27">
        <v>343182.73</v>
      </c>
      <c r="FR20" s="27">
        <v>345126.40000000002</v>
      </c>
      <c r="FS20" s="27">
        <v>346654.64</v>
      </c>
      <c r="FT20" s="27">
        <v>348213.74</v>
      </c>
      <c r="FU20" s="27">
        <v>348640.26</v>
      </c>
      <c r="FV20" s="27">
        <v>350764.24</v>
      </c>
      <c r="FW20" s="27">
        <v>350633.51</v>
      </c>
      <c r="FX20" s="27">
        <v>350044.21</v>
      </c>
      <c r="FY20" s="27">
        <v>351680.21</v>
      </c>
      <c r="FZ20" s="27">
        <v>352537.84</v>
      </c>
      <c r="GA20" s="27">
        <v>353110.43</v>
      </c>
      <c r="GB20" s="27">
        <v>349246.07</v>
      </c>
      <c r="GC20" s="27">
        <v>351742.36</v>
      </c>
      <c r="GD20" s="27">
        <v>354947.63</v>
      </c>
      <c r="GE20" s="27">
        <v>353470.63</v>
      </c>
      <c r="GF20" s="27">
        <v>354237.63</v>
      </c>
      <c r="GG20" s="27">
        <v>354856.63</v>
      </c>
      <c r="GH20" s="27">
        <v>357832.87</v>
      </c>
      <c r="GI20" s="27">
        <v>354334.87</v>
      </c>
      <c r="GJ20" s="27">
        <v>355880.1</v>
      </c>
      <c r="GK20" s="27">
        <v>356970.71</v>
      </c>
      <c r="GL20" s="27">
        <v>359068.2</v>
      </c>
      <c r="GM20" s="27">
        <v>359810.95</v>
      </c>
      <c r="GN20" s="27">
        <v>362590.46</v>
      </c>
      <c r="GO20" s="27">
        <v>364050.94</v>
      </c>
      <c r="GP20" s="27">
        <v>358929.54</v>
      </c>
      <c r="GQ20" s="27">
        <v>358949.24</v>
      </c>
      <c r="GR20" s="27">
        <v>359648.09</v>
      </c>
      <c r="GS20" s="27">
        <v>361485.89</v>
      </c>
      <c r="GT20" s="27">
        <v>364402.44</v>
      </c>
      <c r="GU20" s="27">
        <v>365026.79</v>
      </c>
      <c r="GV20" s="27">
        <v>366001.06</v>
      </c>
      <c r="GW20" s="27">
        <v>366821.36</v>
      </c>
      <c r="GX20" s="27">
        <v>368836.46</v>
      </c>
      <c r="GY20" s="27">
        <v>370366.96</v>
      </c>
      <c r="GZ20" s="27">
        <v>373688.47</v>
      </c>
      <c r="HA20" s="27">
        <v>375744.82</v>
      </c>
      <c r="HB20" s="27">
        <v>375260.17</v>
      </c>
      <c r="HC20" s="27">
        <v>376676.03</v>
      </c>
      <c r="HD20" s="27">
        <v>378235.21</v>
      </c>
      <c r="HE20" s="27">
        <v>380421.96</v>
      </c>
      <c r="HF20" s="27">
        <v>377910.69</v>
      </c>
      <c r="HG20" s="27">
        <v>410695.28</v>
      </c>
      <c r="HH20" s="27">
        <v>433076.28</v>
      </c>
      <c r="HI20" s="27">
        <v>433497.28</v>
      </c>
      <c r="HJ20" s="27">
        <v>459657.93</v>
      </c>
      <c r="HK20" s="27">
        <v>470945.93</v>
      </c>
      <c r="HL20" s="27">
        <v>472680.43</v>
      </c>
      <c r="HM20" s="27">
        <v>473478.64</v>
      </c>
      <c r="HN20" s="27">
        <v>475132.13</v>
      </c>
      <c r="HO20" s="27">
        <v>477172.83</v>
      </c>
      <c r="HP20" s="27">
        <v>469567.01</v>
      </c>
      <c r="HQ20" s="27">
        <v>461705.07</v>
      </c>
      <c r="HR20" s="27">
        <v>465010.05</v>
      </c>
      <c r="HS20" s="27">
        <v>469041.37</v>
      </c>
      <c r="HT20" s="27">
        <v>471815.56</v>
      </c>
      <c r="HU20" s="27">
        <v>462997.12</v>
      </c>
      <c r="HV20" s="27">
        <v>464906.4</v>
      </c>
      <c r="HW20" s="27">
        <v>467501.83</v>
      </c>
      <c r="HX20" s="27">
        <v>469778.4</v>
      </c>
      <c r="HY20" s="27">
        <v>470659.93</v>
      </c>
      <c r="HZ20" s="27">
        <v>471888.28</v>
      </c>
      <c r="IA20" s="27">
        <v>474892.83</v>
      </c>
      <c r="IB20" s="27">
        <v>476675.02</v>
      </c>
      <c r="IC20" s="27">
        <v>478063.07</v>
      </c>
      <c r="ID20" s="27">
        <v>479416.49</v>
      </c>
      <c r="IE20" s="27">
        <v>479610.53</v>
      </c>
      <c r="IF20" s="27">
        <v>483330.01</v>
      </c>
      <c r="IG20" s="27">
        <v>474086.06</v>
      </c>
      <c r="IH20" s="27">
        <v>475997.07</v>
      </c>
      <c r="II20" s="27">
        <v>478549.31</v>
      </c>
      <c r="IJ20" s="27">
        <v>481309.62</v>
      </c>
      <c r="IK20" s="27">
        <v>483543.29</v>
      </c>
      <c r="IL20" s="27">
        <v>484922.79</v>
      </c>
      <c r="IM20" s="27">
        <v>488942.62</v>
      </c>
      <c r="IN20" s="27">
        <v>490099.88</v>
      </c>
      <c r="IO20" s="27">
        <v>491910.55</v>
      </c>
      <c r="IP20" s="27">
        <v>493624.11</v>
      </c>
      <c r="IQ20" s="27">
        <v>488731.4</v>
      </c>
      <c r="IR20" s="27">
        <v>491670.87</v>
      </c>
      <c r="IS20" s="27">
        <v>483233.54</v>
      </c>
    </row>
    <row r="21" spans="1:253" s="22" customFormat="1" ht="23.25">
      <c r="A21" s="25" t="s">
        <v>115</v>
      </c>
      <c r="B21" s="26">
        <v>72414.009999999995</v>
      </c>
      <c r="C21" s="26">
        <v>71457.25</v>
      </c>
      <c r="D21" s="26">
        <v>71624.490000000005</v>
      </c>
      <c r="E21" s="27">
        <v>80899.37</v>
      </c>
      <c r="F21" s="27">
        <v>81502.37</v>
      </c>
      <c r="G21" s="27">
        <v>86341.16</v>
      </c>
      <c r="H21" s="26">
        <v>90891.41</v>
      </c>
      <c r="I21" s="27">
        <v>90162.27</v>
      </c>
      <c r="J21" s="27">
        <v>102176.54</v>
      </c>
      <c r="K21" s="26">
        <v>109483.32</v>
      </c>
      <c r="L21" s="26">
        <v>113586.77</v>
      </c>
      <c r="M21" s="27">
        <v>117771.44</v>
      </c>
      <c r="N21" s="27">
        <v>112067.6</v>
      </c>
      <c r="O21" s="27">
        <v>111939.57</v>
      </c>
      <c r="P21" s="27">
        <v>110269.59</v>
      </c>
      <c r="Q21" s="27">
        <v>107308.26</v>
      </c>
      <c r="R21" s="27">
        <v>125577.56</v>
      </c>
      <c r="S21" s="27">
        <v>124000.12</v>
      </c>
      <c r="T21" s="27">
        <v>122229.56</v>
      </c>
      <c r="U21" s="27">
        <v>120657.48</v>
      </c>
      <c r="V21" s="27">
        <v>119084.67</v>
      </c>
      <c r="W21" s="27">
        <v>108689.7</v>
      </c>
      <c r="X21" s="27">
        <v>117064</v>
      </c>
      <c r="Y21" s="27">
        <v>133112.48000000001</v>
      </c>
      <c r="Z21" s="27">
        <v>130142.76</v>
      </c>
      <c r="AA21" s="27">
        <v>129889.61</v>
      </c>
      <c r="AB21" s="27">
        <v>128201.54</v>
      </c>
      <c r="AC21" s="27">
        <v>131097.21</v>
      </c>
      <c r="AD21" s="27">
        <v>128991.07</v>
      </c>
      <c r="AE21" s="27">
        <v>127660.88</v>
      </c>
      <c r="AF21" s="27">
        <v>135654.29</v>
      </c>
      <c r="AG21" s="27">
        <v>136171.47</v>
      </c>
      <c r="AH21" s="27">
        <v>134295.99</v>
      </c>
      <c r="AI21" s="27">
        <v>137572.01</v>
      </c>
      <c r="AJ21" s="27">
        <v>138523.51999999999</v>
      </c>
      <c r="AK21" s="27">
        <v>136184.04</v>
      </c>
      <c r="AL21" s="27">
        <v>134602.19</v>
      </c>
      <c r="AM21" s="27">
        <v>131017.85</v>
      </c>
      <c r="AN21" s="27">
        <v>131864.34</v>
      </c>
      <c r="AO21" s="27">
        <v>130284.67</v>
      </c>
      <c r="AP21" s="27">
        <v>132051.98000000001</v>
      </c>
      <c r="AQ21" s="27">
        <v>136608.07</v>
      </c>
      <c r="AR21" s="27">
        <v>134519.35999999999</v>
      </c>
      <c r="AS21" s="27">
        <v>132980.65</v>
      </c>
      <c r="AT21" s="27">
        <v>136497.34</v>
      </c>
      <c r="AU21" s="27">
        <v>149205.88</v>
      </c>
      <c r="AV21" s="27">
        <v>137700.47</v>
      </c>
      <c r="AW21" s="27">
        <v>140880.71</v>
      </c>
      <c r="AX21" s="27">
        <v>135603.04999999999</v>
      </c>
      <c r="AY21" s="27">
        <v>136505.46</v>
      </c>
      <c r="AZ21" s="27">
        <v>135608.43</v>
      </c>
      <c r="BA21" s="27">
        <v>134155.79</v>
      </c>
      <c r="BB21" s="27">
        <v>137907.24</v>
      </c>
      <c r="BC21" s="27">
        <v>136330.07999999999</v>
      </c>
      <c r="BD21" s="27">
        <v>137441.54</v>
      </c>
      <c r="BE21" s="27">
        <v>138062.48000000001</v>
      </c>
      <c r="BF21" s="27">
        <v>137357.84</v>
      </c>
      <c r="BG21" s="27">
        <v>137105.53</v>
      </c>
      <c r="BH21" s="27">
        <v>137596.97</v>
      </c>
      <c r="BI21" s="27">
        <v>141585.01</v>
      </c>
      <c r="BJ21" s="27">
        <v>138593.46</v>
      </c>
      <c r="BK21" s="27">
        <v>142941.82999999999</v>
      </c>
      <c r="BL21" s="27">
        <v>149957.46</v>
      </c>
      <c r="BM21" s="27">
        <v>140521.12</v>
      </c>
      <c r="BN21" s="27">
        <v>146127.01</v>
      </c>
      <c r="BO21" s="27">
        <v>144986.29</v>
      </c>
      <c r="BP21" s="27">
        <v>147291.01</v>
      </c>
      <c r="BQ21" s="27">
        <v>141157.69</v>
      </c>
      <c r="BR21" s="27">
        <v>140141.73000000001</v>
      </c>
      <c r="BS21" s="27">
        <v>139157.49</v>
      </c>
      <c r="BT21" s="27">
        <v>132777.53</v>
      </c>
      <c r="BU21" s="27">
        <v>132675.88</v>
      </c>
      <c r="BV21" s="27">
        <v>134700.29</v>
      </c>
      <c r="BW21" s="27">
        <v>132356.13</v>
      </c>
      <c r="BX21" s="27">
        <v>130891.14</v>
      </c>
      <c r="BY21" s="27">
        <v>130457.44</v>
      </c>
      <c r="BZ21" s="27">
        <v>128818.49</v>
      </c>
      <c r="CA21" s="27">
        <v>130435.85</v>
      </c>
      <c r="CB21" s="27">
        <v>125318.29</v>
      </c>
      <c r="CC21" s="27">
        <v>126452.84</v>
      </c>
      <c r="CD21" s="27">
        <v>127547.11</v>
      </c>
      <c r="CE21" s="27">
        <v>125659.62</v>
      </c>
      <c r="CF21" s="27">
        <v>126288.08</v>
      </c>
      <c r="CG21" s="27">
        <v>123254.46</v>
      </c>
      <c r="CH21" s="27">
        <v>120749.52</v>
      </c>
      <c r="CI21" s="27">
        <v>119273.93</v>
      </c>
      <c r="CJ21" s="27">
        <v>120002.41</v>
      </c>
      <c r="CK21" s="27">
        <v>118799.75</v>
      </c>
      <c r="CL21" s="27">
        <v>118616.23</v>
      </c>
      <c r="CM21" s="27">
        <v>117963.1</v>
      </c>
      <c r="CN21" s="27">
        <v>115642.33</v>
      </c>
      <c r="CO21" s="27">
        <v>114798.55</v>
      </c>
      <c r="CP21" s="27">
        <v>122702.89</v>
      </c>
      <c r="CQ21" s="27">
        <v>123295.25</v>
      </c>
      <c r="CR21" s="27">
        <v>160515.48000000001</v>
      </c>
      <c r="CS21" s="27">
        <v>165178.74</v>
      </c>
      <c r="CT21" s="27">
        <v>163385.04</v>
      </c>
      <c r="CU21" s="27">
        <v>160762.35</v>
      </c>
      <c r="CV21" s="27">
        <v>161645.57999999999</v>
      </c>
      <c r="CW21" s="27">
        <v>163794.57</v>
      </c>
      <c r="CX21" s="27">
        <v>165828.63</v>
      </c>
      <c r="CY21" s="27">
        <v>170537.78</v>
      </c>
      <c r="CZ21" s="27">
        <v>186777.62</v>
      </c>
      <c r="DA21" s="27">
        <v>185944.26</v>
      </c>
      <c r="DB21" s="27">
        <v>191292.31</v>
      </c>
      <c r="DC21" s="27">
        <v>185871.01</v>
      </c>
      <c r="DD21" s="27">
        <v>183830.82</v>
      </c>
      <c r="DE21" s="27">
        <v>182481.57</v>
      </c>
      <c r="DF21" s="27">
        <v>186481.25</v>
      </c>
      <c r="DG21" s="27">
        <v>194773.08</v>
      </c>
      <c r="DH21" s="27">
        <v>193415.56</v>
      </c>
      <c r="DI21" s="27">
        <v>192461.26</v>
      </c>
      <c r="DJ21" s="27">
        <v>191764.85</v>
      </c>
      <c r="DK21" s="27">
        <v>190406.19</v>
      </c>
      <c r="DL21" s="27">
        <v>181730.96</v>
      </c>
      <c r="DM21" s="27">
        <v>175235.86</v>
      </c>
      <c r="DN21" s="27">
        <v>172586.48</v>
      </c>
      <c r="DO21" s="27">
        <v>172905.26</v>
      </c>
      <c r="DP21" s="27">
        <v>171784.64</v>
      </c>
      <c r="DQ21" s="27">
        <v>167575.04999999999</v>
      </c>
      <c r="DR21" s="27">
        <v>167626.38</v>
      </c>
      <c r="DS21" s="27">
        <v>164219.67000000001</v>
      </c>
      <c r="DT21" s="27">
        <v>161713.95000000001</v>
      </c>
      <c r="DU21" s="27">
        <v>164135.9</v>
      </c>
      <c r="DV21" s="27">
        <v>156102.64000000001</v>
      </c>
      <c r="DW21" s="27">
        <v>161352.01</v>
      </c>
      <c r="DX21" s="27">
        <v>162855.63</v>
      </c>
      <c r="DY21" s="27">
        <v>166418.89000000001</v>
      </c>
      <c r="DZ21" s="27">
        <v>172700.39</v>
      </c>
      <c r="EA21" s="27">
        <v>167832.98</v>
      </c>
      <c r="EB21" s="27">
        <v>167469.07999999999</v>
      </c>
      <c r="EC21" s="27">
        <v>169195.67</v>
      </c>
      <c r="ED21" s="27">
        <v>167186.45000000001</v>
      </c>
      <c r="EE21" s="27">
        <v>167249.71</v>
      </c>
      <c r="EF21" s="27">
        <v>165643.29</v>
      </c>
      <c r="EG21" s="27">
        <v>156967.32</v>
      </c>
      <c r="EH21" s="27">
        <v>158322.76</v>
      </c>
      <c r="EI21" s="27">
        <v>155308.47</v>
      </c>
      <c r="EJ21" s="27">
        <v>153040.85999999999</v>
      </c>
      <c r="EK21" s="27">
        <v>151679</v>
      </c>
      <c r="EL21" s="27">
        <v>151124.09</v>
      </c>
      <c r="EM21" s="27">
        <v>150266.59</v>
      </c>
      <c r="EN21" s="27">
        <v>142506.32</v>
      </c>
      <c r="EO21" s="27">
        <v>141536.37</v>
      </c>
      <c r="EP21" s="27">
        <v>135695.21</v>
      </c>
      <c r="EQ21" s="27">
        <v>133465.94</v>
      </c>
      <c r="ER21" s="27">
        <v>128385.48</v>
      </c>
      <c r="ES21" s="27">
        <v>133234.32999999999</v>
      </c>
      <c r="ET21" s="27">
        <v>131779.99</v>
      </c>
      <c r="EU21" s="27">
        <v>125240.56</v>
      </c>
      <c r="EV21" s="27">
        <v>123257.05</v>
      </c>
      <c r="EW21" s="27">
        <v>122672.5</v>
      </c>
      <c r="EX21" s="27">
        <v>121603.55</v>
      </c>
      <c r="EY21" s="27">
        <v>119803.16</v>
      </c>
      <c r="EZ21" s="27">
        <v>117724.15</v>
      </c>
      <c r="FA21" s="27">
        <v>117114.33</v>
      </c>
      <c r="FB21" s="27">
        <v>101345.09</v>
      </c>
      <c r="FC21" s="27">
        <v>100598.04</v>
      </c>
      <c r="FD21" s="27">
        <v>96001.55</v>
      </c>
      <c r="FE21" s="27">
        <v>96771.07</v>
      </c>
      <c r="FF21" s="27">
        <v>100160.87</v>
      </c>
      <c r="FG21" s="27">
        <v>101844.41</v>
      </c>
      <c r="FH21" s="27">
        <v>101822.65</v>
      </c>
      <c r="FI21" s="27">
        <v>99232.02</v>
      </c>
      <c r="FJ21" s="27">
        <v>106028.67</v>
      </c>
      <c r="FK21" s="27">
        <v>105500.99</v>
      </c>
      <c r="FL21" s="27">
        <v>101867.73</v>
      </c>
      <c r="FM21" s="27">
        <v>97969.279999999999</v>
      </c>
      <c r="FN21" s="27">
        <v>92307.89</v>
      </c>
      <c r="FO21" s="27">
        <v>89895.66</v>
      </c>
      <c r="FP21" s="27">
        <v>95730.87</v>
      </c>
      <c r="FQ21" s="27">
        <v>93034.93</v>
      </c>
      <c r="FR21" s="27">
        <v>90103.37</v>
      </c>
      <c r="FS21" s="27">
        <v>85003.1</v>
      </c>
      <c r="FT21" s="27">
        <v>89485.98</v>
      </c>
      <c r="FU21" s="27">
        <v>86571.49</v>
      </c>
      <c r="FV21" s="27">
        <v>84863.67</v>
      </c>
      <c r="FW21" s="27">
        <v>63919.72</v>
      </c>
      <c r="FX21" s="27">
        <v>62129.82</v>
      </c>
      <c r="FY21" s="27">
        <v>55320.62</v>
      </c>
      <c r="FZ21" s="27">
        <v>56152.78</v>
      </c>
      <c r="GA21" s="27">
        <v>56547.19</v>
      </c>
      <c r="GB21" s="27">
        <v>57406.8</v>
      </c>
      <c r="GC21" s="27">
        <v>56226.07</v>
      </c>
      <c r="GD21" s="27">
        <v>9407.0499999999993</v>
      </c>
      <c r="GE21" s="27">
        <v>9127.35</v>
      </c>
      <c r="GF21" s="27">
        <v>9235.44</v>
      </c>
      <c r="GG21" s="27">
        <v>9181.65</v>
      </c>
      <c r="GH21" s="27">
        <v>9350.64</v>
      </c>
      <c r="GI21" s="27">
        <v>9216.9</v>
      </c>
      <c r="GJ21" s="27">
        <v>8947.01</v>
      </c>
      <c r="GK21" s="27">
        <v>8874.9699999999993</v>
      </c>
      <c r="GL21" s="27">
        <v>8864.4500000000007</v>
      </c>
      <c r="GM21" s="27">
        <v>8876.85</v>
      </c>
      <c r="GN21" s="27">
        <v>9256.4500000000007</v>
      </c>
      <c r="GO21" s="27">
        <v>9216.49</v>
      </c>
      <c r="GP21" s="27">
        <v>9236.82</v>
      </c>
      <c r="GQ21" s="27">
        <v>9467.02</v>
      </c>
      <c r="GR21" s="27">
        <v>9722.07</v>
      </c>
      <c r="GS21" s="27">
        <v>9564.0300000000007</v>
      </c>
      <c r="GT21" s="27">
        <v>10016.11</v>
      </c>
      <c r="GU21" s="27">
        <v>9799.4</v>
      </c>
      <c r="GV21" s="27">
        <v>9947.39</v>
      </c>
      <c r="GW21" s="27">
        <v>9869.83</v>
      </c>
      <c r="GX21" s="27">
        <v>9872</v>
      </c>
      <c r="GY21" s="27">
        <v>9663.81</v>
      </c>
      <c r="GZ21" s="27">
        <v>9829.4</v>
      </c>
      <c r="HA21" s="27">
        <v>10137.219999999999</v>
      </c>
      <c r="HB21" s="27">
        <v>10094.27</v>
      </c>
      <c r="HC21" s="27">
        <v>10419.51</v>
      </c>
      <c r="HD21" s="27">
        <v>10864.28</v>
      </c>
      <c r="HE21" s="27">
        <v>10765.21</v>
      </c>
      <c r="HF21" s="27">
        <v>11184.62</v>
      </c>
      <c r="HG21" s="27">
        <v>11221.58</v>
      </c>
      <c r="HH21" s="27">
        <v>10440.49</v>
      </c>
      <c r="HI21" s="27">
        <v>10204.950000000001</v>
      </c>
      <c r="HJ21" s="27">
        <v>9681.65</v>
      </c>
      <c r="HK21" s="27">
        <v>10375.94</v>
      </c>
      <c r="HL21" s="27">
        <v>10066.74</v>
      </c>
      <c r="HM21" s="27">
        <v>10077.73</v>
      </c>
      <c r="HN21" s="27">
        <v>10252.48</v>
      </c>
      <c r="HO21" s="27">
        <v>10503.28</v>
      </c>
      <c r="HP21" s="27">
        <v>10110.219999999999</v>
      </c>
      <c r="HQ21" s="27">
        <v>10311.33</v>
      </c>
      <c r="HR21" s="27">
        <v>10789.24</v>
      </c>
      <c r="HS21" s="27">
        <v>10624.97</v>
      </c>
      <c r="HT21" s="27">
        <v>10315.18</v>
      </c>
      <c r="HU21" s="27">
        <v>10103.32</v>
      </c>
      <c r="HV21" s="27">
        <v>10457.879999999999</v>
      </c>
      <c r="HW21" s="27">
        <v>10605.23</v>
      </c>
      <c r="HX21" s="27">
        <v>10762.68</v>
      </c>
      <c r="HY21" s="27">
        <v>10936.85</v>
      </c>
      <c r="HZ21" s="27">
        <v>10838.95</v>
      </c>
      <c r="IA21" s="27">
        <v>10873.94</v>
      </c>
      <c r="IB21" s="27">
        <v>10552.17</v>
      </c>
      <c r="IC21" s="27">
        <v>10027.540000000001</v>
      </c>
      <c r="ID21" s="27">
        <v>9535.89</v>
      </c>
      <c r="IE21" s="27">
        <v>9964.02</v>
      </c>
      <c r="IF21" s="27">
        <v>10121.709999999999</v>
      </c>
      <c r="IG21" s="27">
        <v>10032.36</v>
      </c>
      <c r="IH21" s="27">
        <v>9931.91</v>
      </c>
      <c r="II21" s="27">
        <v>10060.19</v>
      </c>
      <c r="IJ21" s="27">
        <v>10014.68</v>
      </c>
      <c r="IK21" s="27">
        <v>9863.75</v>
      </c>
      <c r="IL21" s="27">
        <v>9621.6200000000008</v>
      </c>
      <c r="IM21" s="27">
        <v>9614.3700000000008</v>
      </c>
      <c r="IN21" s="27">
        <v>9657.99</v>
      </c>
      <c r="IO21" s="27">
        <v>9540.9699999999993</v>
      </c>
      <c r="IP21" s="27">
        <v>9537.4500000000007</v>
      </c>
      <c r="IQ21" s="27">
        <v>9550.7800000000007</v>
      </c>
      <c r="IR21" s="27">
        <v>9510.24</v>
      </c>
      <c r="IS21" s="27">
        <v>9326.49</v>
      </c>
    </row>
    <row r="22" spans="1:253" s="22" customFormat="1" ht="23.25">
      <c r="A22" s="25" t="s">
        <v>117</v>
      </c>
      <c r="B22" s="26">
        <v>184497.38</v>
      </c>
      <c r="C22" s="26">
        <v>185223.49</v>
      </c>
      <c r="D22" s="26">
        <v>186075.73</v>
      </c>
      <c r="E22" s="27">
        <v>185619.63</v>
      </c>
      <c r="F22" s="27">
        <v>205212.01</v>
      </c>
      <c r="G22" s="27">
        <v>211558.54</v>
      </c>
      <c r="H22" s="26">
        <v>229878.83</v>
      </c>
      <c r="I22" s="27">
        <v>234161.47</v>
      </c>
      <c r="J22" s="27">
        <v>246134.5</v>
      </c>
      <c r="K22" s="26">
        <v>275349.99</v>
      </c>
      <c r="L22" s="26">
        <v>297027.82</v>
      </c>
      <c r="M22" s="27">
        <v>315172.73</v>
      </c>
      <c r="N22" s="27">
        <v>312197.21000000002</v>
      </c>
      <c r="O22" s="27">
        <v>312866.31</v>
      </c>
      <c r="P22" s="27">
        <v>307831.65999999997</v>
      </c>
      <c r="Q22" s="27">
        <v>306606.08000000002</v>
      </c>
      <c r="R22" s="27">
        <v>312080.05</v>
      </c>
      <c r="S22" s="27">
        <v>315144.76</v>
      </c>
      <c r="T22" s="27">
        <v>319926.06</v>
      </c>
      <c r="U22" s="27">
        <v>267069.33</v>
      </c>
      <c r="V22" s="27">
        <v>270112.26</v>
      </c>
      <c r="W22" s="27">
        <v>283085.96999999997</v>
      </c>
      <c r="X22" s="27">
        <v>278897.13</v>
      </c>
      <c r="Y22" s="27">
        <v>277843.8</v>
      </c>
      <c r="Z22" s="27">
        <v>276660.43</v>
      </c>
      <c r="AA22" s="27">
        <v>277223.25</v>
      </c>
      <c r="AB22" s="27">
        <v>268148.51</v>
      </c>
      <c r="AC22" s="27">
        <v>267283.78999999998</v>
      </c>
      <c r="AD22" s="27">
        <v>268488.43</v>
      </c>
      <c r="AE22" s="27">
        <v>269299.53000000003</v>
      </c>
      <c r="AF22" s="27">
        <v>266823.87</v>
      </c>
      <c r="AG22" s="27">
        <v>266925.89</v>
      </c>
      <c r="AH22" s="27">
        <v>266232.09000000003</v>
      </c>
      <c r="AI22" s="27">
        <v>265688.32000000001</v>
      </c>
      <c r="AJ22" s="27">
        <v>265567.53000000003</v>
      </c>
      <c r="AK22" s="27">
        <v>262645.28000000003</v>
      </c>
      <c r="AL22" s="27">
        <v>260865.78</v>
      </c>
      <c r="AM22" s="27">
        <v>262047.7</v>
      </c>
      <c r="AN22" s="27">
        <v>259941.5</v>
      </c>
      <c r="AO22" s="27">
        <v>250486.2</v>
      </c>
      <c r="AP22" s="27">
        <v>246280.32000000001</v>
      </c>
      <c r="AQ22" s="27">
        <v>244962.41</v>
      </c>
      <c r="AR22" s="27">
        <v>247702.02</v>
      </c>
      <c r="AS22" s="27">
        <v>256900.36</v>
      </c>
      <c r="AT22" s="27">
        <v>279402.44</v>
      </c>
      <c r="AU22" s="27">
        <v>302714.64</v>
      </c>
      <c r="AV22" s="27">
        <v>309065.38</v>
      </c>
      <c r="AW22" s="27">
        <v>319612.39</v>
      </c>
      <c r="AX22" s="27">
        <v>309113.09000000003</v>
      </c>
      <c r="AY22" s="27">
        <v>314847.18</v>
      </c>
      <c r="AZ22" s="27">
        <v>331385.55</v>
      </c>
      <c r="BA22" s="27">
        <v>342584.85</v>
      </c>
      <c r="BB22" s="27">
        <v>344127.17</v>
      </c>
      <c r="BC22" s="27">
        <v>358481.69</v>
      </c>
      <c r="BD22" s="27">
        <v>396926.58</v>
      </c>
      <c r="BE22" s="27">
        <v>408919.39</v>
      </c>
      <c r="BF22" s="27">
        <v>411748.63</v>
      </c>
      <c r="BG22" s="27">
        <v>413385.51</v>
      </c>
      <c r="BH22" s="27">
        <v>414052.7</v>
      </c>
      <c r="BI22" s="27">
        <v>414628.74</v>
      </c>
      <c r="BJ22" s="27">
        <v>417784.73</v>
      </c>
      <c r="BK22" s="27">
        <v>416282.43</v>
      </c>
      <c r="BL22" s="27">
        <v>416706.73</v>
      </c>
      <c r="BM22" s="27">
        <v>411438.7</v>
      </c>
      <c r="BN22" s="27">
        <v>411849.46</v>
      </c>
      <c r="BO22" s="27">
        <v>411008.52</v>
      </c>
      <c r="BP22" s="27">
        <v>411910.05</v>
      </c>
      <c r="BQ22" s="27">
        <v>409568.66</v>
      </c>
      <c r="BR22" s="27">
        <v>409154.63</v>
      </c>
      <c r="BS22" s="27">
        <v>402782.27</v>
      </c>
      <c r="BT22" s="27">
        <v>405824.57</v>
      </c>
      <c r="BU22" s="27">
        <v>428132.48</v>
      </c>
      <c r="BV22" s="27">
        <v>427227.61</v>
      </c>
      <c r="BW22" s="27">
        <v>426936.12</v>
      </c>
      <c r="BX22" s="27">
        <v>426291.47</v>
      </c>
      <c r="BY22" s="27">
        <v>425110.03</v>
      </c>
      <c r="BZ22" s="27">
        <v>427787.81</v>
      </c>
      <c r="CA22" s="27">
        <v>426724.68</v>
      </c>
      <c r="CB22" s="27">
        <v>425942.36</v>
      </c>
      <c r="CC22" s="27">
        <v>421878.62</v>
      </c>
      <c r="CD22" s="27">
        <v>424770.85</v>
      </c>
      <c r="CE22" s="27">
        <v>415357.48</v>
      </c>
      <c r="CF22" s="27">
        <v>416819.56</v>
      </c>
      <c r="CG22" s="27">
        <v>417069.11</v>
      </c>
      <c r="CH22" s="27">
        <v>437041.99</v>
      </c>
      <c r="CI22" s="27">
        <v>440161.51</v>
      </c>
      <c r="CJ22" s="27">
        <v>440376.53</v>
      </c>
      <c r="CK22" s="27">
        <v>440775.6</v>
      </c>
      <c r="CL22" s="27">
        <v>425903.79</v>
      </c>
      <c r="CM22" s="27">
        <v>427567.27</v>
      </c>
      <c r="CN22" s="27">
        <v>418856.35</v>
      </c>
      <c r="CO22" s="27">
        <v>444445.68</v>
      </c>
      <c r="CP22" s="27">
        <v>446107.42</v>
      </c>
      <c r="CQ22" s="27">
        <v>449783.24</v>
      </c>
      <c r="CR22" s="27">
        <v>444814.31</v>
      </c>
      <c r="CS22" s="27">
        <v>442247.8</v>
      </c>
      <c r="CT22" s="27">
        <v>444578.59</v>
      </c>
      <c r="CU22" s="27">
        <v>452752.37</v>
      </c>
      <c r="CV22" s="27">
        <v>452429.45</v>
      </c>
      <c r="CW22" s="27">
        <v>452666.72</v>
      </c>
      <c r="CX22" s="27">
        <v>460047.96</v>
      </c>
      <c r="CY22" s="27">
        <v>461901.84</v>
      </c>
      <c r="CZ22" s="27">
        <v>461789.97</v>
      </c>
      <c r="DA22" s="27">
        <v>466621.88</v>
      </c>
      <c r="DB22" s="27">
        <v>472565.53</v>
      </c>
      <c r="DC22" s="27">
        <v>457602.01</v>
      </c>
      <c r="DD22" s="27">
        <v>467122.96</v>
      </c>
      <c r="DE22" s="27">
        <v>465042.3</v>
      </c>
      <c r="DF22" s="27">
        <v>463986.08</v>
      </c>
      <c r="DG22" s="27">
        <v>466270.08</v>
      </c>
      <c r="DH22" s="27">
        <v>470149.43</v>
      </c>
      <c r="DI22" s="27">
        <v>467875.59</v>
      </c>
      <c r="DJ22" s="27">
        <v>466507.06</v>
      </c>
      <c r="DK22" s="27">
        <v>479213.44</v>
      </c>
      <c r="DL22" s="27">
        <v>480021.59</v>
      </c>
      <c r="DM22" s="27">
        <v>481402.14</v>
      </c>
      <c r="DN22" s="27">
        <v>488910.57</v>
      </c>
      <c r="DO22" s="27">
        <v>485584.38</v>
      </c>
      <c r="DP22" s="27">
        <v>483897.77</v>
      </c>
      <c r="DQ22" s="27">
        <v>485077.94</v>
      </c>
      <c r="DR22" s="27">
        <v>479611.64</v>
      </c>
      <c r="DS22" s="27">
        <v>470054.55</v>
      </c>
      <c r="DT22" s="27">
        <v>465284.12</v>
      </c>
      <c r="DU22" s="27">
        <v>472166.73</v>
      </c>
      <c r="DV22" s="27">
        <v>469358.02</v>
      </c>
      <c r="DW22" s="27">
        <v>462396.74</v>
      </c>
      <c r="DX22" s="27">
        <v>461780.18</v>
      </c>
      <c r="DY22" s="27">
        <v>460708.21</v>
      </c>
      <c r="DZ22" s="27">
        <v>467379.07</v>
      </c>
      <c r="EA22" s="27">
        <v>463306.6</v>
      </c>
      <c r="EB22" s="27">
        <v>457610.56</v>
      </c>
      <c r="EC22" s="27">
        <v>456258.4</v>
      </c>
      <c r="ED22" s="27">
        <v>457654.86</v>
      </c>
      <c r="EE22" s="27">
        <v>456946.25</v>
      </c>
      <c r="EF22" s="27">
        <v>457732.99</v>
      </c>
      <c r="EG22" s="27">
        <v>463830.77</v>
      </c>
      <c r="EH22" s="27">
        <v>451908.21</v>
      </c>
      <c r="EI22" s="27">
        <v>444668.75</v>
      </c>
      <c r="EJ22" s="27">
        <v>442288.86</v>
      </c>
      <c r="EK22" s="27">
        <v>421925.51</v>
      </c>
      <c r="EL22" s="27">
        <v>420076.42</v>
      </c>
      <c r="EM22" s="27">
        <v>411657.72</v>
      </c>
      <c r="EN22" s="27">
        <v>417276.23</v>
      </c>
      <c r="EO22" s="27">
        <v>417014.45</v>
      </c>
      <c r="EP22" s="27">
        <v>420385.78</v>
      </c>
      <c r="EQ22" s="27">
        <v>414944.65</v>
      </c>
      <c r="ER22" s="27">
        <v>415077.83</v>
      </c>
      <c r="ES22" s="27">
        <v>421752.75</v>
      </c>
      <c r="ET22" s="27">
        <v>423756.53</v>
      </c>
      <c r="EU22" s="27">
        <v>427707.36</v>
      </c>
      <c r="EV22" s="27">
        <v>430980.92</v>
      </c>
      <c r="EW22" s="27">
        <v>429292.95</v>
      </c>
      <c r="EX22" s="27">
        <v>430472.85</v>
      </c>
      <c r="EY22" s="27">
        <v>425146.95</v>
      </c>
      <c r="EZ22" s="27">
        <v>422808.49</v>
      </c>
      <c r="FA22" s="27">
        <v>406471.14</v>
      </c>
      <c r="FB22" s="27">
        <v>407180.16</v>
      </c>
      <c r="FC22" s="27">
        <v>417621.54</v>
      </c>
      <c r="FD22" s="27">
        <v>409508.08</v>
      </c>
      <c r="FE22" s="27">
        <v>406799.97</v>
      </c>
      <c r="FF22" s="27">
        <v>396250.01</v>
      </c>
      <c r="FG22" s="27">
        <v>403777.07</v>
      </c>
      <c r="FH22" s="27">
        <v>407567.85</v>
      </c>
      <c r="FI22" s="27">
        <v>409151.09</v>
      </c>
      <c r="FJ22" s="27">
        <v>434516.7</v>
      </c>
      <c r="FK22" s="27">
        <v>434757.87</v>
      </c>
      <c r="FL22" s="27">
        <v>419167.31</v>
      </c>
      <c r="FM22" s="27">
        <v>424556.95</v>
      </c>
      <c r="FN22" s="27">
        <v>421025.14</v>
      </c>
      <c r="FO22" s="27">
        <v>418751.68</v>
      </c>
      <c r="FP22" s="27">
        <v>417336.28</v>
      </c>
      <c r="FQ22" s="27">
        <v>414561.37</v>
      </c>
      <c r="FR22" s="27">
        <v>400536.42</v>
      </c>
      <c r="FS22" s="27">
        <v>399985.35</v>
      </c>
      <c r="FT22" s="27">
        <v>400192.54</v>
      </c>
      <c r="FU22" s="27">
        <v>403367.17</v>
      </c>
      <c r="FV22" s="27">
        <v>408530.25</v>
      </c>
      <c r="FW22" s="27">
        <v>408471.25</v>
      </c>
      <c r="FX22" s="27">
        <v>417882.02</v>
      </c>
      <c r="FY22" s="27">
        <v>415776.12</v>
      </c>
      <c r="FZ22" s="27">
        <v>419794.17</v>
      </c>
      <c r="GA22" s="27">
        <v>432173.39</v>
      </c>
      <c r="GB22" s="27">
        <v>435679.13</v>
      </c>
      <c r="GC22" s="27">
        <v>438325.43</v>
      </c>
      <c r="GD22" s="27">
        <v>343703.92</v>
      </c>
      <c r="GE22" s="27">
        <v>348253.8</v>
      </c>
      <c r="GF22" s="27">
        <v>394625.75</v>
      </c>
      <c r="GG22" s="27">
        <v>391824.62</v>
      </c>
      <c r="GH22" s="27">
        <v>385590.42</v>
      </c>
      <c r="GI22" s="27">
        <v>400981.76000000001</v>
      </c>
      <c r="GJ22" s="27">
        <v>378937.15</v>
      </c>
      <c r="GK22" s="27">
        <v>379062.86</v>
      </c>
      <c r="GL22" s="27">
        <v>383988.28</v>
      </c>
      <c r="GM22" s="27">
        <v>391276.52</v>
      </c>
      <c r="GN22" s="27">
        <v>386582.34</v>
      </c>
      <c r="GO22" s="27">
        <v>355285.92</v>
      </c>
      <c r="GP22" s="27">
        <v>352395.08</v>
      </c>
      <c r="GQ22" s="27">
        <v>363779.91</v>
      </c>
      <c r="GR22" s="27">
        <v>372189.23</v>
      </c>
      <c r="GS22" s="27">
        <v>426712.65</v>
      </c>
      <c r="GT22" s="27">
        <v>432820.82</v>
      </c>
      <c r="GU22" s="27">
        <v>431917.58</v>
      </c>
      <c r="GV22" s="27">
        <v>431142.16</v>
      </c>
      <c r="GW22" s="27">
        <v>429863.08</v>
      </c>
      <c r="GX22" s="27">
        <v>430270.76</v>
      </c>
      <c r="GY22" s="27">
        <v>427336.46</v>
      </c>
      <c r="GZ22" s="27">
        <v>456713.6</v>
      </c>
      <c r="HA22" s="27">
        <v>474977.52</v>
      </c>
      <c r="HB22" s="27">
        <v>518193.36</v>
      </c>
      <c r="HC22" s="27">
        <v>524475.07999999996</v>
      </c>
      <c r="HD22" s="27">
        <v>521261.12</v>
      </c>
      <c r="HE22" s="27">
        <v>519896.32000000001</v>
      </c>
      <c r="HF22" s="27">
        <v>532356.24</v>
      </c>
      <c r="HG22" s="27">
        <v>550873.34</v>
      </c>
      <c r="HH22" s="27">
        <v>540177.31000000006</v>
      </c>
      <c r="HI22" s="27">
        <v>544782.29</v>
      </c>
      <c r="HJ22" s="27">
        <v>543679.55000000005</v>
      </c>
      <c r="HK22" s="27">
        <v>537140.57999999996</v>
      </c>
      <c r="HL22" s="27">
        <v>545168.93000000005</v>
      </c>
      <c r="HM22" s="27">
        <v>551231.15</v>
      </c>
      <c r="HN22" s="27">
        <v>562850.76</v>
      </c>
      <c r="HO22" s="27">
        <v>566375.24</v>
      </c>
      <c r="HP22" s="27">
        <v>564642.4</v>
      </c>
      <c r="HQ22" s="27">
        <v>572731.24</v>
      </c>
      <c r="HR22" s="27">
        <v>570958.4</v>
      </c>
      <c r="HS22" s="27">
        <v>570265.75</v>
      </c>
      <c r="HT22" s="27">
        <v>564609.44999999995</v>
      </c>
      <c r="HU22" s="27">
        <v>571414.32999999996</v>
      </c>
      <c r="HV22" s="27">
        <v>571477.09</v>
      </c>
      <c r="HW22" s="27">
        <v>575145.39</v>
      </c>
      <c r="HX22" s="27">
        <v>564083.84</v>
      </c>
      <c r="HY22" s="27">
        <v>558667.57999999996</v>
      </c>
      <c r="HZ22" s="27">
        <v>563768.31999999995</v>
      </c>
      <c r="IA22" s="27">
        <v>564985.5</v>
      </c>
      <c r="IB22" s="27">
        <v>556412.22</v>
      </c>
      <c r="IC22" s="27">
        <v>545299.78</v>
      </c>
      <c r="ID22" s="27">
        <v>551212.32999999996</v>
      </c>
      <c r="IE22" s="27">
        <v>553806.38</v>
      </c>
      <c r="IF22" s="27">
        <v>543748.06999999995</v>
      </c>
      <c r="IG22" s="27">
        <v>541111.39</v>
      </c>
      <c r="IH22" s="27">
        <v>542017.27</v>
      </c>
      <c r="II22" s="27">
        <v>550124.04</v>
      </c>
      <c r="IJ22" s="27">
        <v>537833.35</v>
      </c>
      <c r="IK22" s="27">
        <v>529499.65</v>
      </c>
      <c r="IL22" s="27">
        <v>512967.39</v>
      </c>
      <c r="IM22" s="27">
        <v>514179.02</v>
      </c>
      <c r="IN22" s="27">
        <v>507744.37</v>
      </c>
      <c r="IO22" s="27">
        <v>507966.79</v>
      </c>
      <c r="IP22" s="27">
        <v>541987.42000000004</v>
      </c>
      <c r="IQ22" s="27">
        <v>541938.73</v>
      </c>
      <c r="IR22" s="27">
        <v>539953.97</v>
      </c>
      <c r="IS22" s="27">
        <v>532843.36</v>
      </c>
    </row>
    <row r="23" spans="1:253" s="22" customFormat="1" ht="42.75" customHeight="1">
      <c r="A23" s="76" t="s">
        <v>119</v>
      </c>
      <c r="B23" s="77">
        <f>B24+B25</f>
        <v>0</v>
      </c>
      <c r="C23" s="77">
        <f t="shared" ref="C23:EL23" si="42">C24+C25</f>
        <v>0</v>
      </c>
      <c r="D23" s="77">
        <f t="shared" si="42"/>
        <v>0</v>
      </c>
      <c r="E23" s="77">
        <f t="shared" si="42"/>
        <v>0</v>
      </c>
      <c r="F23" s="77">
        <f t="shared" si="42"/>
        <v>0</v>
      </c>
      <c r="G23" s="77">
        <f t="shared" si="42"/>
        <v>0</v>
      </c>
      <c r="H23" s="77">
        <f t="shared" si="42"/>
        <v>0</v>
      </c>
      <c r="I23" s="77">
        <f t="shared" si="42"/>
        <v>0</v>
      </c>
      <c r="J23" s="77">
        <f t="shared" si="42"/>
        <v>0</v>
      </c>
      <c r="K23" s="77">
        <f t="shared" si="42"/>
        <v>0</v>
      </c>
      <c r="L23" s="77">
        <f t="shared" si="42"/>
        <v>0</v>
      </c>
      <c r="M23" s="77">
        <f t="shared" si="42"/>
        <v>0</v>
      </c>
      <c r="N23" s="77">
        <f t="shared" si="42"/>
        <v>0</v>
      </c>
      <c r="O23" s="77">
        <f t="shared" si="42"/>
        <v>0</v>
      </c>
      <c r="P23" s="77">
        <f t="shared" si="42"/>
        <v>0</v>
      </c>
      <c r="Q23" s="77">
        <f t="shared" si="42"/>
        <v>0</v>
      </c>
      <c r="R23" s="77">
        <f t="shared" si="42"/>
        <v>0</v>
      </c>
      <c r="S23" s="77">
        <f t="shared" si="42"/>
        <v>0</v>
      </c>
      <c r="T23" s="77">
        <f t="shared" si="42"/>
        <v>0</v>
      </c>
      <c r="U23" s="77">
        <f t="shared" si="42"/>
        <v>0</v>
      </c>
      <c r="V23" s="77">
        <f t="shared" si="42"/>
        <v>0</v>
      </c>
      <c r="W23" s="77">
        <f t="shared" si="42"/>
        <v>0</v>
      </c>
      <c r="X23" s="77">
        <f t="shared" si="42"/>
        <v>0</v>
      </c>
      <c r="Y23" s="77">
        <f t="shared" si="42"/>
        <v>0</v>
      </c>
      <c r="Z23" s="77">
        <f t="shared" si="42"/>
        <v>0</v>
      </c>
      <c r="AA23" s="77">
        <f t="shared" si="42"/>
        <v>0</v>
      </c>
      <c r="AB23" s="77">
        <f t="shared" si="42"/>
        <v>0</v>
      </c>
      <c r="AC23" s="77">
        <f t="shared" si="42"/>
        <v>0</v>
      </c>
      <c r="AD23" s="77">
        <f t="shared" si="42"/>
        <v>0</v>
      </c>
      <c r="AE23" s="77">
        <f t="shared" si="42"/>
        <v>0</v>
      </c>
      <c r="AF23" s="77">
        <f t="shared" si="42"/>
        <v>0</v>
      </c>
      <c r="AG23" s="77">
        <f t="shared" si="42"/>
        <v>0</v>
      </c>
      <c r="AH23" s="77">
        <f t="shared" si="42"/>
        <v>0</v>
      </c>
      <c r="AI23" s="77">
        <f t="shared" si="42"/>
        <v>0</v>
      </c>
      <c r="AJ23" s="77">
        <f t="shared" si="42"/>
        <v>0</v>
      </c>
      <c r="AK23" s="77">
        <f t="shared" si="42"/>
        <v>0</v>
      </c>
      <c r="AL23" s="101">
        <f t="shared" si="42"/>
        <v>97679.14</v>
      </c>
      <c r="AM23" s="101">
        <f t="shared" si="42"/>
        <v>99601.650000000009</v>
      </c>
      <c r="AN23" s="101">
        <f t="shared" si="42"/>
        <v>95596.37000000001</v>
      </c>
      <c r="AO23" s="101">
        <f t="shared" si="42"/>
        <v>92441.579999999987</v>
      </c>
      <c r="AP23" s="101">
        <f t="shared" si="42"/>
        <v>91496.37999999999</v>
      </c>
      <c r="AQ23" s="101">
        <f t="shared" si="42"/>
        <v>96115.41</v>
      </c>
      <c r="AR23" s="101">
        <f t="shared" si="42"/>
        <v>93085.25</v>
      </c>
      <c r="AS23" s="101">
        <f t="shared" si="42"/>
        <v>97395.12</v>
      </c>
      <c r="AT23" s="101">
        <f t="shared" si="42"/>
        <v>102346.29000000001</v>
      </c>
      <c r="AU23" s="101">
        <f t="shared" si="42"/>
        <v>100091.51000000001</v>
      </c>
      <c r="AV23" s="101">
        <f t="shared" si="42"/>
        <v>119937.40000000001</v>
      </c>
      <c r="AW23" s="101">
        <f t="shared" si="42"/>
        <v>143938.78999999998</v>
      </c>
      <c r="AX23" s="101">
        <f t="shared" si="42"/>
        <v>169731.43</v>
      </c>
      <c r="AY23" s="101">
        <f t="shared" si="42"/>
        <v>182429.72</v>
      </c>
      <c r="AZ23" s="101">
        <f t="shared" si="42"/>
        <v>200113.27</v>
      </c>
      <c r="BA23" s="101">
        <f t="shared" si="42"/>
        <v>205061.06</v>
      </c>
      <c r="BB23" s="101">
        <f t="shared" si="42"/>
        <v>207965.94999999998</v>
      </c>
      <c r="BC23" s="101">
        <f t="shared" si="42"/>
        <v>205889.05</v>
      </c>
      <c r="BD23" s="101">
        <f t="shared" si="42"/>
        <v>204816.49</v>
      </c>
      <c r="BE23" s="101">
        <f t="shared" si="42"/>
        <v>205863.35</v>
      </c>
      <c r="BF23" s="101">
        <f t="shared" si="42"/>
        <v>208702.02</v>
      </c>
      <c r="BG23" s="101">
        <f t="shared" si="42"/>
        <v>209596.01</v>
      </c>
      <c r="BH23" s="101">
        <f t="shared" si="42"/>
        <v>201435.21</v>
      </c>
      <c r="BI23" s="101">
        <f t="shared" si="42"/>
        <v>198433.9</v>
      </c>
      <c r="BJ23" s="101">
        <f t="shared" si="42"/>
        <v>190160.62</v>
      </c>
      <c r="BK23" s="101">
        <f t="shared" si="42"/>
        <v>191029.23</v>
      </c>
      <c r="BL23" s="101">
        <f t="shared" si="42"/>
        <v>188569.1</v>
      </c>
      <c r="BM23" s="101">
        <f t="shared" si="42"/>
        <v>189159.57</v>
      </c>
      <c r="BN23" s="101">
        <f t="shared" si="42"/>
        <v>178398.38</v>
      </c>
      <c r="BO23" s="101">
        <f t="shared" si="42"/>
        <v>180467.37</v>
      </c>
      <c r="BP23" s="101">
        <f t="shared" si="42"/>
        <v>181593.81</v>
      </c>
      <c r="BQ23" s="101">
        <f t="shared" si="42"/>
        <v>181330.66</v>
      </c>
      <c r="BR23" s="101">
        <f t="shared" si="42"/>
        <v>177179.43000000002</v>
      </c>
      <c r="BS23" s="101">
        <f t="shared" si="42"/>
        <v>175200.25999999998</v>
      </c>
      <c r="BT23" s="101">
        <f t="shared" si="42"/>
        <v>171084.44</v>
      </c>
      <c r="BU23" s="101">
        <f t="shared" si="42"/>
        <v>168092.18</v>
      </c>
      <c r="BV23" s="101">
        <f t="shared" si="42"/>
        <v>162076.41</v>
      </c>
      <c r="BW23" s="101">
        <f t="shared" si="42"/>
        <v>160649.07999999999</v>
      </c>
      <c r="BX23" s="101">
        <f t="shared" si="42"/>
        <v>160340.26999999999</v>
      </c>
      <c r="BY23" s="101">
        <f t="shared" si="42"/>
        <v>158190.38</v>
      </c>
      <c r="BZ23" s="101">
        <f t="shared" si="42"/>
        <v>158207.57999999999</v>
      </c>
      <c r="CA23" s="101">
        <f t="shared" si="42"/>
        <v>158305.73000000001</v>
      </c>
      <c r="CB23" s="101">
        <f t="shared" si="42"/>
        <v>158106.57</v>
      </c>
      <c r="CC23" s="101">
        <f t="shared" si="42"/>
        <v>155624.44</v>
      </c>
      <c r="CD23" s="101">
        <f t="shared" si="42"/>
        <v>156941.96</v>
      </c>
      <c r="CE23" s="101">
        <f t="shared" si="42"/>
        <v>154461.03</v>
      </c>
      <c r="CF23" s="101">
        <f t="shared" si="42"/>
        <v>154862.15</v>
      </c>
      <c r="CG23" s="101">
        <f t="shared" si="42"/>
        <v>148364.09</v>
      </c>
      <c r="CH23" s="101">
        <f t="shared" si="42"/>
        <v>167270.23000000001</v>
      </c>
      <c r="CI23" s="101">
        <f t="shared" si="42"/>
        <v>163213.1</v>
      </c>
      <c r="CJ23" s="101">
        <f t="shared" si="42"/>
        <v>162544.79999999999</v>
      </c>
      <c r="CK23" s="101">
        <f t="shared" si="42"/>
        <v>158589.19</v>
      </c>
      <c r="CL23" s="101">
        <f t="shared" si="42"/>
        <v>195230.07</v>
      </c>
      <c r="CM23" s="101">
        <f t="shared" si="42"/>
        <v>246436.82</v>
      </c>
      <c r="CN23" s="101">
        <f t="shared" si="42"/>
        <v>307328.14</v>
      </c>
      <c r="CO23" s="101">
        <f t="shared" si="42"/>
        <v>351986.95</v>
      </c>
      <c r="CP23" s="101">
        <f t="shared" si="42"/>
        <v>352207.35</v>
      </c>
      <c r="CQ23" s="101">
        <f t="shared" si="42"/>
        <v>365261.32</v>
      </c>
      <c r="CR23" s="101">
        <f t="shared" si="42"/>
        <v>364796.36</v>
      </c>
      <c r="CS23" s="101">
        <f t="shared" si="42"/>
        <v>364564.1</v>
      </c>
      <c r="CT23" s="101">
        <f t="shared" si="42"/>
        <v>438465.57</v>
      </c>
      <c r="CU23" s="101">
        <f t="shared" si="42"/>
        <v>437874.37</v>
      </c>
      <c r="CV23" s="101">
        <f t="shared" si="42"/>
        <v>493652.23000000004</v>
      </c>
      <c r="CW23" s="101">
        <f t="shared" si="42"/>
        <v>501461.57999999996</v>
      </c>
      <c r="CX23" s="101">
        <f t="shared" si="42"/>
        <v>501363.31</v>
      </c>
      <c r="CY23" s="101">
        <f t="shared" si="42"/>
        <v>489719.02</v>
      </c>
      <c r="CZ23" s="101">
        <f t="shared" si="42"/>
        <v>491834.13</v>
      </c>
      <c r="DA23" s="101">
        <f t="shared" si="42"/>
        <v>524139.35</v>
      </c>
      <c r="DB23" s="101">
        <f t="shared" si="42"/>
        <v>541932.01</v>
      </c>
      <c r="DC23" s="101">
        <f t="shared" si="42"/>
        <v>516450.35</v>
      </c>
      <c r="DD23" s="101">
        <f t="shared" si="42"/>
        <v>505837.38</v>
      </c>
      <c r="DE23" s="101">
        <f t="shared" si="42"/>
        <v>536902.89999999991</v>
      </c>
      <c r="DF23" s="101">
        <f t="shared" si="42"/>
        <v>536459.5199999999</v>
      </c>
      <c r="DG23" s="101">
        <f t="shared" si="42"/>
        <v>533422.71</v>
      </c>
      <c r="DH23" s="101">
        <f t="shared" si="42"/>
        <v>532230.09000000008</v>
      </c>
      <c r="DI23" s="101">
        <f t="shared" si="42"/>
        <v>532210.31000000006</v>
      </c>
      <c r="DJ23" s="101">
        <f t="shared" si="42"/>
        <v>531958.98</v>
      </c>
      <c r="DK23" s="101">
        <f t="shared" si="42"/>
        <v>620861.22</v>
      </c>
      <c r="DL23" s="101">
        <f t="shared" si="42"/>
        <v>620440.09</v>
      </c>
      <c r="DM23" s="101">
        <f t="shared" si="42"/>
        <v>615381.85000000009</v>
      </c>
      <c r="DN23" s="101">
        <f t="shared" si="42"/>
        <v>626508.19000000006</v>
      </c>
      <c r="DO23" s="101">
        <f t="shared" si="42"/>
        <v>592319.6</v>
      </c>
      <c r="DP23" s="101">
        <f t="shared" si="42"/>
        <v>589670.8899999999</v>
      </c>
      <c r="DQ23" s="101">
        <f t="shared" si="42"/>
        <v>587543.35</v>
      </c>
      <c r="DR23" s="101">
        <f t="shared" si="42"/>
        <v>585623.72</v>
      </c>
      <c r="DS23" s="101">
        <f t="shared" si="42"/>
        <v>580097.91999999993</v>
      </c>
      <c r="DT23" s="101">
        <f t="shared" si="42"/>
        <v>576763.02</v>
      </c>
      <c r="DU23" s="101">
        <f t="shared" si="42"/>
        <v>572985.75</v>
      </c>
      <c r="DV23" s="101">
        <f t="shared" si="42"/>
        <v>568363.99</v>
      </c>
      <c r="DW23" s="101">
        <f t="shared" si="42"/>
        <v>561979.2699999999</v>
      </c>
      <c r="DX23" s="101">
        <f t="shared" si="42"/>
        <v>558654.48</v>
      </c>
      <c r="DY23" s="101">
        <f t="shared" si="42"/>
        <v>551176.34</v>
      </c>
      <c r="DZ23" s="101">
        <f t="shared" si="42"/>
        <v>542296.35</v>
      </c>
      <c r="EA23" s="101">
        <f t="shared" si="42"/>
        <v>538201.12</v>
      </c>
      <c r="EB23" s="101">
        <f t="shared" si="42"/>
        <v>534472.05000000005</v>
      </c>
      <c r="EC23" s="101">
        <f t="shared" si="42"/>
        <v>532268.78</v>
      </c>
      <c r="ED23" s="101">
        <f t="shared" si="42"/>
        <v>531131.18000000005</v>
      </c>
      <c r="EE23" s="101">
        <f t="shared" si="42"/>
        <v>528522.96000000008</v>
      </c>
      <c r="EF23" s="101">
        <f t="shared" si="42"/>
        <v>525523.69999999995</v>
      </c>
      <c r="EG23" s="101">
        <f t="shared" si="42"/>
        <v>524402.56999999995</v>
      </c>
      <c r="EH23" s="101">
        <f t="shared" si="42"/>
        <v>521614.04</v>
      </c>
      <c r="EI23" s="101">
        <f t="shared" si="42"/>
        <v>517517.92</v>
      </c>
      <c r="EJ23" s="101">
        <f t="shared" si="42"/>
        <v>514778.45999999996</v>
      </c>
      <c r="EK23" s="101">
        <f t="shared" si="42"/>
        <v>507633.62</v>
      </c>
      <c r="EL23" s="101">
        <f t="shared" si="42"/>
        <v>500054.32999999996</v>
      </c>
      <c r="EM23" s="101">
        <f t="shared" ref="EM23:GX23" si="43">EM24+EM25</f>
        <v>487059.95999999996</v>
      </c>
      <c r="EN23" s="101">
        <f t="shared" si="43"/>
        <v>470719.62</v>
      </c>
      <c r="EO23" s="101">
        <f t="shared" si="43"/>
        <v>466247.31999999995</v>
      </c>
      <c r="EP23" s="101">
        <f t="shared" si="43"/>
        <v>463685.79</v>
      </c>
      <c r="EQ23" s="101">
        <f t="shared" si="43"/>
        <v>460477.61</v>
      </c>
      <c r="ER23" s="101">
        <f t="shared" si="43"/>
        <v>455580.18</v>
      </c>
      <c r="ES23" s="101">
        <f t="shared" si="43"/>
        <v>452740.79</v>
      </c>
      <c r="ET23" s="101">
        <f t="shared" si="43"/>
        <v>446277.20999999996</v>
      </c>
      <c r="EU23" s="101">
        <f t="shared" si="43"/>
        <v>441735.77999999997</v>
      </c>
      <c r="EV23" s="101">
        <f t="shared" si="43"/>
        <v>438271.67</v>
      </c>
      <c r="EW23" s="101">
        <f t="shared" si="43"/>
        <v>432369.05</v>
      </c>
      <c r="EX23" s="101">
        <f t="shared" si="43"/>
        <v>426321.04000000004</v>
      </c>
      <c r="EY23" s="101">
        <f t="shared" si="43"/>
        <v>399513.4</v>
      </c>
      <c r="EZ23" s="101">
        <f t="shared" si="43"/>
        <v>397798.36000000004</v>
      </c>
      <c r="FA23" s="101">
        <f t="shared" si="43"/>
        <v>393062.98000000004</v>
      </c>
      <c r="FB23" s="101">
        <f t="shared" si="43"/>
        <v>386656.25</v>
      </c>
      <c r="FC23" s="101">
        <f t="shared" si="43"/>
        <v>383570.59</v>
      </c>
      <c r="FD23" s="101">
        <f t="shared" si="43"/>
        <v>381046.94</v>
      </c>
      <c r="FE23" s="101">
        <f t="shared" si="43"/>
        <v>379903.38</v>
      </c>
      <c r="FF23" s="101">
        <f t="shared" si="43"/>
        <v>378871.31000000006</v>
      </c>
      <c r="FG23" s="101">
        <f t="shared" si="43"/>
        <v>376404.77</v>
      </c>
      <c r="FH23" s="101">
        <f t="shared" si="43"/>
        <v>375133.92000000004</v>
      </c>
      <c r="FI23" s="101">
        <f t="shared" si="43"/>
        <v>372382.14</v>
      </c>
      <c r="FJ23" s="101">
        <f t="shared" si="43"/>
        <v>367634.93000000005</v>
      </c>
      <c r="FK23" s="101">
        <f t="shared" si="43"/>
        <v>341751.97000000003</v>
      </c>
      <c r="FL23" s="101">
        <f t="shared" si="43"/>
        <v>338258.35000000003</v>
      </c>
      <c r="FM23" s="101">
        <f t="shared" si="43"/>
        <v>336643.42000000004</v>
      </c>
      <c r="FN23" s="101">
        <f t="shared" si="43"/>
        <v>334156.74000000005</v>
      </c>
      <c r="FO23" s="101">
        <f t="shared" si="43"/>
        <v>331507.38</v>
      </c>
      <c r="FP23" s="101">
        <f t="shared" si="43"/>
        <v>329004.24</v>
      </c>
      <c r="FQ23" s="101">
        <f t="shared" si="43"/>
        <v>329004.21999999997</v>
      </c>
      <c r="FR23" s="101">
        <f t="shared" si="43"/>
        <v>330003.48</v>
      </c>
      <c r="FS23" s="101">
        <f t="shared" si="43"/>
        <v>334999.63</v>
      </c>
      <c r="FT23" s="101">
        <f t="shared" si="43"/>
        <v>336695.32999999996</v>
      </c>
      <c r="FU23" s="101">
        <f t="shared" si="43"/>
        <v>334666.03999999998</v>
      </c>
      <c r="FV23" s="101">
        <f t="shared" si="43"/>
        <v>335921.18</v>
      </c>
      <c r="FW23" s="101">
        <f t="shared" si="43"/>
        <v>333921.68</v>
      </c>
      <c r="FX23" s="101">
        <f t="shared" si="43"/>
        <v>333920.84999999998</v>
      </c>
      <c r="FY23" s="101">
        <f t="shared" si="43"/>
        <v>333918.94</v>
      </c>
      <c r="FZ23" s="101">
        <f t="shared" si="43"/>
        <v>329078.11</v>
      </c>
      <c r="GA23" s="101">
        <f t="shared" si="43"/>
        <v>327049.62</v>
      </c>
      <c r="GB23" s="101">
        <f t="shared" si="43"/>
        <v>315231.03999999998</v>
      </c>
      <c r="GC23" s="101">
        <f t="shared" si="43"/>
        <v>314111.5</v>
      </c>
      <c r="GD23" s="101">
        <f t="shared" si="43"/>
        <v>314111.73</v>
      </c>
      <c r="GE23" s="101">
        <f t="shared" si="43"/>
        <v>312531.62</v>
      </c>
      <c r="GF23" s="101">
        <f t="shared" si="43"/>
        <v>311536.31</v>
      </c>
      <c r="GG23" s="101">
        <f t="shared" si="43"/>
        <v>309472.06</v>
      </c>
      <c r="GH23" s="101">
        <f t="shared" si="43"/>
        <v>309472.36</v>
      </c>
      <c r="GI23" s="101">
        <f t="shared" si="43"/>
        <v>305605.86</v>
      </c>
      <c r="GJ23" s="101">
        <f t="shared" si="43"/>
        <v>286378.75</v>
      </c>
      <c r="GK23" s="101">
        <f t="shared" si="43"/>
        <v>286376.84999999998</v>
      </c>
      <c r="GL23" s="101">
        <f t="shared" si="43"/>
        <v>285356.81</v>
      </c>
      <c r="GM23" s="101">
        <f t="shared" si="43"/>
        <v>285357.25</v>
      </c>
      <c r="GN23" s="101">
        <f t="shared" si="43"/>
        <v>285357.52999999997</v>
      </c>
      <c r="GO23" s="101">
        <f t="shared" si="43"/>
        <v>285359.57</v>
      </c>
      <c r="GP23" s="101">
        <f t="shared" si="43"/>
        <v>285360.17</v>
      </c>
      <c r="GQ23" s="101">
        <f t="shared" si="43"/>
        <v>285356.96000000002</v>
      </c>
      <c r="GR23" s="101">
        <f t="shared" si="43"/>
        <v>284141.61</v>
      </c>
      <c r="GS23" s="101">
        <f t="shared" si="43"/>
        <v>282039.62</v>
      </c>
      <c r="GT23" s="101">
        <f t="shared" si="43"/>
        <v>281041.62</v>
      </c>
      <c r="GU23" s="101">
        <f t="shared" si="43"/>
        <v>276278.37</v>
      </c>
      <c r="GV23" s="101">
        <f t="shared" si="43"/>
        <v>257039.32</v>
      </c>
      <c r="GW23" s="101">
        <f t="shared" si="43"/>
        <v>257035.82</v>
      </c>
      <c r="GX23" s="101">
        <f t="shared" si="43"/>
        <v>256945.8</v>
      </c>
      <c r="GY23" s="101">
        <f t="shared" ref="GY23:HU23" si="44">GY24+GY25</f>
        <v>256944.52</v>
      </c>
      <c r="GZ23" s="101">
        <f t="shared" si="44"/>
        <v>253945.59</v>
      </c>
      <c r="HA23" s="101">
        <f t="shared" si="44"/>
        <v>253846.82</v>
      </c>
      <c r="HB23" s="101">
        <f t="shared" si="44"/>
        <v>250847.83</v>
      </c>
      <c r="HC23" s="101">
        <f t="shared" si="44"/>
        <v>249844.96</v>
      </c>
      <c r="HD23" s="101">
        <f t="shared" si="44"/>
        <v>249845.69999999998</v>
      </c>
      <c r="HE23" s="101">
        <f t="shared" si="44"/>
        <v>248107.49</v>
      </c>
      <c r="HF23" s="101">
        <f t="shared" si="44"/>
        <v>248108.49</v>
      </c>
      <c r="HG23" s="101">
        <f t="shared" si="44"/>
        <v>226675.49</v>
      </c>
      <c r="HH23" s="101">
        <f t="shared" si="44"/>
        <v>226673.51</v>
      </c>
      <c r="HI23" s="101">
        <f t="shared" si="44"/>
        <v>226670.78</v>
      </c>
      <c r="HJ23" s="101">
        <f t="shared" si="44"/>
        <v>226573.85</v>
      </c>
      <c r="HK23" s="101">
        <f t="shared" si="44"/>
        <v>225531.34</v>
      </c>
      <c r="HL23" s="101">
        <f t="shared" si="44"/>
        <v>225531.3</v>
      </c>
      <c r="HM23" s="101">
        <f t="shared" si="44"/>
        <v>225509.94</v>
      </c>
      <c r="HN23" s="101">
        <f t="shared" si="44"/>
        <v>223509.29</v>
      </c>
      <c r="HO23" s="101">
        <f t="shared" si="44"/>
        <v>223508.22</v>
      </c>
      <c r="HP23" s="101">
        <f t="shared" si="44"/>
        <v>223506.93</v>
      </c>
      <c r="HQ23" s="101">
        <f t="shared" si="44"/>
        <v>214507.47999999998</v>
      </c>
      <c r="HR23" s="101">
        <f t="shared" si="44"/>
        <v>213508.27</v>
      </c>
      <c r="HS23" s="101">
        <f t="shared" si="44"/>
        <v>204270.91</v>
      </c>
      <c r="HT23" s="101">
        <f t="shared" si="44"/>
        <v>203271.11000000002</v>
      </c>
      <c r="HU23" s="101">
        <f t="shared" si="44"/>
        <v>202267.5</v>
      </c>
      <c r="HV23" s="101">
        <f t="shared" ref="HV23:HW23" si="45">HV24+HV25</f>
        <v>199267.91</v>
      </c>
      <c r="HW23" s="101">
        <f t="shared" si="45"/>
        <v>199268.69</v>
      </c>
      <c r="HX23" s="101">
        <f t="shared" ref="HX23:HZ23" si="46">HX24+HX25</f>
        <v>202269.17</v>
      </c>
      <c r="HY23" s="101">
        <f t="shared" si="46"/>
        <v>202267.2</v>
      </c>
      <c r="HZ23" s="101">
        <f t="shared" si="46"/>
        <v>189503.91999999998</v>
      </c>
      <c r="IA23" s="101">
        <f t="shared" ref="IA23:IB23" si="47">IA24+IA25</f>
        <v>189269.12</v>
      </c>
      <c r="IB23" s="101">
        <f t="shared" si="47"/>
        <v>189256.22999999998</v>
      </c>
      <c r="IC23" s="101">
        <f t="shared" ref="IC23:II23" si="48">IC24+IC25</f>
        <v>189254.88999999998</v>
      </c>
      <c r="ID23" s="101">
        <f t="shared" si="48"/>
        <v>189252.91</v>
      </c>
      <c r="IE23" s="101">
        <f t="shared" si="48"/>
        <v>187181.61</v>
      </c>
      <c r="IF23" s="101">
        <f t="shared" si="48"/>
        <v>187130.13</v>
      </c>
      <c r="IG23" s="101">
        <f t="shared" si="48"/>
        <v>172126.13</v>
      </c>
      <c r="IH23" s="101">
        <f t="shared" si="48"/>
        <v>163046.57</v>
      </c>
      <c r="II23" s="101">
        <f t="shared" si="48"/>
        <v>162007.16999999998</v>
      </c>
      <c r="IJ23" s="101">
        <f t="shared" ref="IJ23:IL23" si="49">IJ24+IJ25</f>
        <v>161979.63999999998</v>
      </c>
      <c r="IK23" s="101">
        <f t="shared" si="49"/>
        <v>160916.16</v>
      </c>
      <c r="IL23" s="101">
        <f t="shared" si="49"/>
        <v>160802.94999999998</v>
      </c>
      <c r="IM23" s="101">
        <f t="shared" ref="IM23:IS23" si="50">IM24+IM25</f>
        <v>159757.1</v>
      </c>
      <c r="IN23" s="101">
        <f t="shared" si="50"/>
        <v>158750.25</v>
      </c>
      <c r="IO23" s="101">
        <f t="shared" si="50"/>
        <v>158750.54</v>
      </c>
      <c r="IP23" s="101">
        <f t="shared" si="50"/>
        <v>155789.71</v>
      </c>
      <c r="IQ23" s="101">
        <f t="shared" si="50"/>
        <v>155789.28</v>
      </c>
      <c r="IR23" s="101">
        <f t="shared" si="50"/>
        <v>154782.18</v>
      </c>
      <c r="IS23" s="101">
        <f t="shared" si="50"/>
        <v>154752.85</v>
      </c>
    </row>
    <row r="24" spans="1:253" s="45" customFormat="1" ht="23.25">
      <c r="A24" s="43" t="s">
        <v>120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3">
        <v>9500.81</v>
      </c>
      <c r="AM24" s="33">
        <v>9209.91</v>
      </c>
      <c r="AN24" s="33">
        <v>9199.2999999999993</v>
      </c>
      <c r="AO24" s="33">
        <v>9019.2900000000009</v>
      </c>
      <c r="AP24" s="33">
        <v>9074.09</v>
      </c>
      <c r="AQ24" s="33">
        <v>9346.5</v>
      </c>
      <c r="AR24" s="33">
        <v>9135.25</v>
      </c>
      <c r="AS24" s="33">
        <v>9062.3700000000008</v>
      </c>
      <c r="AT24" s="33">
        <v>9014.02</v>
      </c>
      <c r="AU24" s="33">
        <v>9759.24</v>
      </c>
      <c r="AV24" s="33">
        <v>9535.1299999999992</v>
      </c>
      <c r="AW24" s="33">
        <v>9806.52</v>
      </c>
      <c r="AX24" s="33">
        <v>9599.16</v>
      </c>
      <c r="AY24" s="33">
        <v>9297.4500000000007</v>
      </c>
      <c r="AZ24" s="33">
        <v>8981</v>
      </c>
      <c r="BA24" s="33">
        <v>8928.7900000000009</v>
      </c>
      <c r="BB24" s="33">
        <v>8753.68</v>
      </c>
      <c r="BC24" s="33">
        <v>8676.7800000000007</v>
      </c>
      <c r="BD24" s="33">
        <v>8592.02</v>
      </c>
      <c r="BE24" s="33">
        <v>8638.8799999999992</v>
      </c>
      <c r="BF24" s="33">
        <v>8477.5499999999993</v>
      </c>
      <c r="BG24" s="33">
        <v>8371.5400000000009</v>
      </c>
      <c r="BH24" s="33">
        <v>8540.74</v>
      </c>
      <c r="BI24" s="33">
        <v>8179.43</v>
      </c>
      <c r="BJ24" s="33">
        <v>8086.15</v>
      </c>
      <c r="BK24" s="33">
        <v>7954.76</v>
      </c>
      <c r="BL24" s="33">
        <v>7544.63</v>
      </c>
      <c r="BM24" s="33">
        <v>7265.1</v>
      </c>
      <c r="BN24" s="33">
        <v>7291.91</v>
      </c>
      <c r="BO24" s="33">
        <v>7360.9</v>
      </c>
      <c r="BP24" s="33">
        <v>7403.36</v>
      </c>
      <c r="BQ24" s="33">
        <v>7140.21</v>
      </c>
      <c r="BR24" s="33">
        <v>6851.64</v>
      </c>
      <c r="BS24" s="33">
        <v>6899.3</v>
      </c>
      <c r="BT24" s="33">
        <v>6676.34</v>
      </c>
      <c r="BU24" s="33">
        <v>6774.08</v>
      </c>
      <c r="BV24" s="33">
        <v>6894.41</v>
      </c>
      <c r="BW24" s="33">
        <v>6737.08</v>
      </c>
      <c r="BX24" s="33">
        <v>6428.27</v>
      </c>
      <c r="BY24" s="33">
        <v>6448.38</v>
      </c>
      <c r="BZ24" s="33">
        <v>6465.58</v>
      </c>
      <c r="CA24" s="33">
        <v>6563.73</v>
      </c>
      <c r="CB24" s="33">
        <v>6364.57</v>
      </c>
      <c r="CC24" s="33">
        <v>6412.44</v>
      </c>
      <c r="CD24" s="33">
        <v>6319.96</v>
      </c>
      <c r="CE24" s="33">
        <v>6189.03</v>
      </c>
      <c r="CF24" s="33">
        <v>6204.15</v>
      </c>
      <c r="CG24" s="33">
        <v>6251.09</v>
      </c>
      <c r="CH24" s="33">
        <v>6157.23</v>
      </c>
      <c r="CI24" s="33">
        <v>5733.1</v>
      </c>
      <c r="CJ24" s="33">
        <v>5536.8</v>
      </c>
      <c r="CK24" s="33">
        <v>5581.19</v>
      </c>
      <c r="CL24" s="33">
        <v>5722.07</v>
      </c>
      <c r="CM24" s="33">
        <v>5678.82</v>
      </c>
      <c r="CN24" s="33">
        <v>5570.14</v>
      </c>
      <c r="CO24" s="33">
        <v>5468.95</v>
      </c>
      <c r="CP24" s="33">
        <v>5209.3500000000004</v>
      </c>
      <c r="CQ24" s="33">
        <v>5114.32</v>
      </c>
      <c r="CR24" s="33">
        <v>4981.3599999999997</v>
      </c>
      <c r="CS24" s="33">
        <v>4838.1000000000004</v>
      </c>
      <c r="CT24" s="33">
        <v>4560.7700000000004</v>
      </c>
      <c r="CU24" s="33">
        <v>4421.87</v>
      </c>
      <c r="CV24" s="33">
        <v>4079.53</v>
      </c>
      <c r="CW24" s="33">
        <v>4023.98</v>
      </c>
      <c r="CX24" s="33">
        <v>4028.81</v>
      </c>
      <c r="CY24" s="33">
        <v>3680.12</v>
      </c>
      <c r="CZ24" s="33">
        <v>3880.43</v>
      </c>
      <c r="DA24" s="33">
        <v>3834.25</v>
      </c>
      <c r="DB24" s="33">
        <v>3679.21</v>
      </c>
      <c r="DC24" s="33">
        <v>3398.55</v>
      </c>
      <c r="DD24" s="33">
        <v>3383.18</v>
      </c>
      <c r="DE24" s="33">
        <v>3378.2</v>
      </c>
      <c r="DF24" s="33">
        <v>3302.32</v>
      </c>
      <c r="DG24" s="33">
        <v>3265.51</v>
      </c>
      <c r="DH24" s="33">
        <v>3197.29</v>
      </c>
      <c r="DI24" s="33">
        <v>3194.81</v>
      </c>
      <c r="DJ24" s="33">
        <v>3160.88</v>
      </c>
      <c r="DK24" s="33">
        <v>3128.72</v>
      </c>
      <c r="DL24" s="33">
        <v>3038.69</v>
      </c>
      <c r="DM24" s="33">
        <v>3005.05</v>
      </c>
      <c r="DN24" s="33">
        <v>2894.79</v>
      </c>
      <c r="DO24" s="33">
        <v>2896.16</v>
      </c>
      <c r="DP24" s="33">
        <v>2857.45</v>
      </c>
      <c r="DQ24" s="33">
        <v>2831.91</v>
      </c>
      <c r="DR24" s="33">
        <v>2738.98</v>
      </c>
      <c r="DS24" s="33">
        <v>2702.21</v>
      </c>
      <c r="DT24" s="33">
        <v>2588.31</v>
      </c>
      <c r="DU24" s="33">
        <v>2597.04</v>
      </c>
      <c r="DV24" s="33">
        <v>2564.29</v>
      </c>
      <c r="DW24" s="33">
        <v>2544.5700000000002</v>
      </c>
      <c r="DX24" s="33">
        <v>2477.7800000000002</v>
      </c>
      <c r="DY24" s="33">
        <v>2459.64</v>
      </c>
      <c r="DZ24" s="33">
        <v>2354.14</v>
      </c>
      <c r="EA24" s="33">
        <v>2341.71</v>
      </c>
      <c r="EB24" s="33">
        <v>2339.64</v>
      </c>
      <c r="EC24" s="33">
        <v>2307.37</v>
      </c>
      <c r="ED24" s="33">
        <v>2220.77</v>
      </c>
      <c r="EE24" s="33">
        <v>2190.5500000000002</v>
      </c>
      <c r="EF24" s="33">
        <v>2079.29</v>
      </c>
      <c r="EG24" s="33">
        <v>2077.16</v>
      </c>
      <c r="EH24" s="33">
        <v>2081.63</v>
      </c>
      <c r="EI24" s="33">
        <v>985.51</v>
      </c>
      <c r="EJ24" s="33">
        <v>901.05</v>
      </c>
      <c r="EK24" s="33">
        <v>870.21</v>
      </c>
      <c r="EL24" s="33">
        <v>765.92</v>
      </c>
      <c r="EM24" s="33">
        <v>775.55</v>
      </c>
      <c r="EN24" s="33">
        <v>776.21</v>
      </c>
      <c r="EO24" s="33">
        <v>763.91</v>
      </c>
      <c r="EP24" s="33">
        <v>676.38</v>
      </c>
      <c r="EQ24" s="33">
        <v>646.20000000000005</v>
      </c>
      <c r="ER24" s="33">
        <v>572.77</v>
      </c>
      <c r="ES24" s="33">
        <v>575.38</v>
      </c>
      <c r="ET24" s="33">
        <v>575.79999999999995</v>
      </c>
      <c r="EU24" s="33">
        <v>569.37</v>
      </c>
      <c r="EV24" s="33">
        <v>487.29</v>
      </c>
      <c r="EW24" s="33">
        <v>460.67</v>
      </c>
      <c r="EX24" s="33">
        <v>388.26</v>
      </c>
      <c r="EY24" s="33">
        <v>386.62</v>
      </c>
      <c r="EZ24" s="33">
        <v>386.58</v>
      </c>
      <c r="FA24" s="33">
        <v>379.2</v>
      </c>
      <c r="FB24" s="33">
        <v>357.47</v>
      </c>
      <c r="FC24" s="33">
        <v>328.81</v>
      </c>
      <c r="FD24" s="33">
        <v>270.16000000000003</v>
      </c>
      <c r="FE24" s="33">
        <v>269.60000000000002</v>
      </c>
      <c r="FF24" s="33">
        <v>267.52999999999997</v>
      </c>
      <c r="FG24" s="33">
        <v>266.99</v>
      </c>
      <c r="FH24" s="33">
        <v>268.14</v>
      </c>
      <c r="FI24" s="33">
        <v>238.36</v>
      </c>
      <c r="FJ24" s="33">
        <v>172.15</v>
      </c>
      <c r="FK24" s="33">
        <v>172.19</v>
      </c>
      <c r="FL24" s="33">
        <v>171.57</v>
      </c>
      <c r="FM24" s="33">
        <v>167.64</v>
      </c>
      <c r="FN24" s="33">
        <v>164.96</v>
      </c>
      <c r="FO24" s="33">
        <v>136.4</v>
      </c>
      <c r="FP24" s="33">
        <v>136.26</v>
      </c>
      <c r="FQ24" s="33">
        <v>136.24</v>
      </c>
      <c r="FR24" s="33">
        <v>135.5</v>
      </c>
      <c r="FS24" s="33">
        <v>131.65</v>
      </c>
      <c r="FT24" s="33">
        <v>130.35</v>
      </c>
      <c r="FU24" s="33">
        <v>101.06</v>
      </c>
      <c r="FV24" s="33">
        <v>100.2</v>
      </c>
      <c r="FW24" s="33">
        <v>100.7</v>
      </c>
      <c r="FX24" s="33">
        <v>99.87</v>
      </c>
      <c r="FY24" s="33">
        <v>97.96</v>
      </c>
      <c r="FZ24" s="33">
        <v>99.13</v>
      </c>
      <c r="GA24" s="33">
        <v>70.64</v>
      </c>
      <c r="GB24" s="33">
        <v>73.06</v>
      </c>
      <c r="GC24" s="33">
        <v>71.52</v>
      </c>
      <c r="GD24" s="33">
        <v>71.75</v>
      </c>
      <c r="GE24" s="33">
        <v>67.64</v>
      </c>
      <c r="GF24" s="33">
        <v>72.33</v>
      </c>
      <c r="GG24" s="33">
        <v>72.08</v>
      </c>
      <c r="GH24" s="33">
        <v>72.38</v>
      </c>
      <c r="GI24" s="33">
        <v>70.989999999999995</v>
      </c>
      <c r="GJ24" s="33">
        <v>70.63</v>
      </c>
      <c r="GK24" s="33">
        <v>68.73</v>
      </c>
      <c r="GL24" s="33">
        <v>67.69</v>
      </c>
      <c r="GM24" s="33">
        <v>68.13</v>
      </c>
      <c r="GN24" s="33">
        <v>68.41</v>
      </c>
      <c r="GO24" s="33">
        <v>70.45</v>
      </c>
      <c r="GP24" s="33">
        <v>71.05</v>
      </c>
      <c r="GQ24" s="33">
        <v>67.84</v>
      </c>
      <c r="GR24" s="33">
        <v>69.489999999999995</v>
      </c>
      <c r="GS24" s="33">
        <v>68</v>
      </c>
      <c r="GT24" s="33">
        <v>70</v>
      </c>
      <c r="GU24" s="33">
        <v>68.89</v>
      </c>
      <c r="GV24" s="33">
        <v>67.7</v>
      </c>
      <c r="GW24" s="33">
        <v>64.2</v>
      </c>
      <c r="GX24" s="33">
        <v>63.18</v>
      </c>
      <c r="GY24" s="33">
        <v>61.9</v>
      </c>
      <c r="GZ24" s="33">
        <v>62.97</v>
      </c>
      <c r="HA24" s="33">
        <v>61.2</v>
      </c>
      <c r="HB24" s="33">
        <v>62.21</v>
      </c>
      <c r="HC24" s="33">
        <v>59.34</v>
      </c>
      <c r="HD24" s="33">
        <v>60.08</v>
      </c>
      <c r="HE24" s="33">
        <v>58.87</v>
      </c>
      <c r="HF24" s="33">
        <v>59.87</v>
      </c>
      <c r="HG24" s="33">
        <v>60.87</v>
      </c>
      <c r="HH24" s="33">
        <v>58.89</v>
      </c>
      <c r="HI24" s="33">
        <v>56.16</v>
      </c>
      <c r="HJ24" s="33">
        <v>54.23</v>
      </c>
      <c r="HK24" s="33">
        <v>56.72</v>
      </c>
      <c r="HL24" s="33">
        <v>56.68</v>
      </c>
      <c r="HM24" s="33">
        <v>57.32</v>
      </c>
      <c r="HN24" s="33">
        <v>56.67</v>
      </c>
      <c r="HO24" s="33">
        <v>55.6</v>
      </c>
      <c r="HP24" s="33">
        <v>54.31</v>
      </c>
      <c r="HQ24" s="33">
        <v>54.86</v>
      </c>
      <c r="HR24" s="33">
        <v>55.65</v>
      </c>
      <c r="HS24" s="33">
        <v>54.93</v>
      </c>
      <c r="HT24" s="33">
        <v>55.13</v>
      </c>
      <c r="HU24" s="33">
        <v>51.52</v>
      </c>
      <c r="HV24" s="33">
        <v>51.93</v>
      </c>
      <c r="HW24" s="33">
        <v>52.71</v>
      </c>
      <c r="HX24" s="33">
        <v>53.19</v>
      </c>
      <c r="HY24" s="33">
        <v>53.72</v>
      </c>
      <c r="HZ24" s="33">
        <v>53.8</v>
      </c>
      <c r="IA24" s="33">
        <v>50</v>
      </c>
      <c r="IB24" s="33">
        <v>49.11</v>
      </c>
      <c r="IC24" s="33">
        <v>47.77</v>
      </c>
      <c r="ID24" s="33">
        <v>45.79</v>
      </c>
      <c r="IE24" s="33">
        <v>46.49</v>
      </c>
      <c r="IF24" s="33">
        <v>46.01</v>
      </c>
      <c r="IG24" s="33">
        <v>42.01</v>
      </c>
      <c r="IH24" s="33">
        <v>41.45</v>
      </c>
      <c r="II24" s="33">
        <v>42.05</v>
      </c>
      <c r="IJ24" s="33">
        <v>43.52</v>
      </c>
      <c r="IK24" s="33">
        <v>45.04</v>
      </c>
      <c r="IL24" s="33">
        <v>43.83</v>
      </c>
      <c r="IM24" s="33">
        <v>41.98</v>
      </c>
      <c r="IN24" s="33">
        <v>41.13</v>
      </c>
      <c r="IO24" s="33">
        <v>41.42</v>
      </c>
      <c r="IP24" s="33">
        <v>41.59</v>
      </c>
      <c r="IQ24" s="33">
        <v>41.16</v>
      </c>
      <c r="IR24" s="33">
        <v>41.06</v>
      </c>
      <c r="IS24" s="33">
        <v>37.729999999999997</v>
      </c>
    </row>
    <row r="25" spans="1:253" s="45" customFormat="1" ht="23.25">
      <c r="A25" s="43" t="s">
        <v>121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3">
        <v>88178.33</v>
      </c>
      <c r="AM25" s="33">
        <v>90391.74</v>
      </c>
      <c r="AN25" s="33">
        <v>86397.07</v>
      </c>
      <c r="AO25" s="33">
        <v>83422.289999999994</v>
      </c>
      <c r="AP25" s="33">
        <v>82422.289999999994</v>
      </c>
      <c r="AQ25" s="33">
        <v>86768.91</v>
      </c>
      <c r="AR25" s="33">
        <v>83950</v>
      </c>
      <c r="AS25" s="33">
        <v>88332.75</v>
      </c>
      <c r="AT25" s="33">
        <v>93332.27</v>
      </c>
      <c r="AU25" s="33">
        <v>90332.27</v>
      </c>
      <c r="AV25" s="33">
        <v>110402.27</v>
      </c>
      <c r="AW25" s="33">
        <v>134132.26999999999</v>
      </c>
      <c r="AX25" s="33">
        <v>160132.26999999999</v>
      </c>
      <c r="AY25" s="33">
        <v>173132.27</v>
      </c>
      <c r="AZ25" s="33">
        <v>191132.27</v>
      </c>
      <c r="BA25" s="33">
        <v>196132.27</v>
      </c>
      <c r="BB25" s="33">
        <v>199212.27</v>
      </c>
      <c r="BC25" s="33">
        <v>197212.27</v>
      </c>
      <c r="BD25" s="33">
        <v>196224.47</v>
      </c>
      <c r="BE25" s="33">
        <v>197224.47</v>
      </c>
      <c r="BF25" s="33">
        <v>200224.47</v>
      </c>
      <c r="BG25" s="33">
        <v>201224.47</v>
      </c>
      <c r="BH25" s="33">
        <v>192894.47</v>
      </c>
      <c r="BI25" s="33">
        <v>190254.47</v>
      </c>
      <c r="BJ25" s="33">
        <v>182074.47</v>
      </c>
      <c r="BK25" s="33">
        <v>183074.47</v>
      </c>
      <c r="BL25" s="33">
        <v>181024.47</v>
      </c>
      <c r="BM25" s="33">
        <v>181894.47</v>
      </c>
      <c r="BN25" s="33">
        <v>171106.47</v>
      </c>
      <c r="BO25" s="33">
        <v>173106.47</v>
      </c>
      <c r="BP25" s="33">
        <v>174190.45</v>
      </c>
      <c r="BQ25" s="33">
        <v>174190.45</v>
      </c>
      <c r="BR25" s="33">
        <v>170327.79</v>
      </c>
      <c r="BS25" s="33">
        <v>168300.96</v>
      </c>
      <c r="BT25" s="33">
        <v>164408.1</v>
      </c>
      <c r="BU25" s="33">
        <v>161318.1</v>
      </c>
      <c r="BV25" s="33">
        <v>155182</v>
      </c>
      <c r="BW25" s="33">
        <v>153912</v>
      </c>
      <c r="BX25" s="33">
        <v>153912</v>
      </c>
      <c r="BY25" s="33">
        <v>151742</v>
      </c>
      <c r="BZ25" s="33">
        <v>151742</v>
      </c>
      <c r="CA25" s="33">
        <v>151742</v>
      </c>
      <c r="CB25" s="33">
        <v>151742</v>
      </c>
      <c r="CC25" s="33">
        <v>149212</v>
      </c>
      <c r="CD25" s="33">
        <v>150622</v>
      </c>
      <c r="CE25" s="33">
        <v>148272</v>
      </c>
      <c r="CF25" s="33">
        <v>148658</v>
      </c>
      <c r="CG25" s="33">
        <v>142113</v>
      </c>
      <c r="CH25" s="33">
        <v>161113</v>
      </c>
      <c r="CI25" s="33">
        <v>157480</v>
      </c>
      <c r="CJ25" s="33">
        <v>157008</v>
      </c>
      <c r="CK25" s="33">
        <v>153008</v>
      </c>
      <c r="CL25" s="33">
        <v>189508</v>
      </c>
      <c r="CM25" s="33">
        <v>240758</v>
      </c>
      <c r="CN25" s="33">
        <v>301758</v>
      </c>
      <c r="CO25" s="33">
        <v>346518</v>
      </c>
      <c r="CP25" s="33">
        <v>346998</v>
      </c>
      <c r="CQ25" s="33">
        <v>360147</v>
      </c>
      <c r="CR25" s="33">
        <v>359815</v>
      </c>
      <c r="CS25" s="33">
        <v>359726</v>
      </c>
      <c r="CT25" s="33">
        <v>433904.8</v>
      </c>
      <c r="CU25" s="33">
        <v>433452.5</v>
      </c>
      <c r="CV25" s="33">
        <v>489572.7</v>
      </c>
      <c r="CW25" s="33">
        <v>497437.6</v>
      </c>
      <c r="CX25" s="33">
        <v>497334.5</v>
      </c>
      <c r="CY25" s="33">
        <v>486038.9</v>
      </c>
      <c r="CZ25" s="33">
        <v>487953.7</v>
      </c>
      <c r="DA25" s="33">
        <v>520305.1</v>
      </c>
      <c r="DB25" s="33">
        <v>538252.80000000005</v>
      </c>
      <c r="DC25" s="33">
        <v>513051.8</v>
      </c>
      <c r="DD25" s="33">
        <v>502454.2</v>
      </c>
      <c r="DE25" s="33">
        <v>533524.69999999995</v>
      </c>
      <c r="DF25" s="33">
        <v>533157.19999999995</v>
      </c>
      <c r="DG25" s="33">
        <v>530157.19999999995</v>
      </c>
      <c r="DH25" s="33">
        <v>529032.80000000005</v>
      </c>
      <c r="DI25" s="33">
        <v>529015.5</v>
      </c>
      <c r="DJ25" s="33">
        <v>528798.1</v>
      </c>
      <c r="DK25" s="33">
        <v>617732.5</v>
      </c>
      <c r="DL25" s="33">
        <v>617401.4</v>
      </c>
      <c r="DM25" s="33">
        <v>612376.80000000005</v>
      </c>
      <c r="DN25" s="33">
        <v>623613.4</v>
      </c>
      <c r="DO25" s="33">
        <v>589423.43999999994</v>
      </c>
      <c r="DP25" s="33">
        <v>586813.43999999994</v>
      </c>
      <c r="DQ25" s="33">
        <v>584711.43999999994</v>
      </c>
      <c r="DR25" s="33">
        <v>582884.74</v>
      </c>
      <c r="DS25" s="33">
        <v>577395.71</v>
      </c>
      <c r="DT25" s="33">
        <v>574174.71</v>
      </c>
      <c r="DU25" s="33">
        <v>570388.71</v>
      </c>
      <c r="DV25" s="33">
        <v>565799.69999999995</v>
      </c>
      <c r="DW25" s="33">
        <v>559434.69999999995</v>
      </c>
      <c r="DX25" s="33">
        <v>556176.69999999995</v>
      </c>
      <c r="DY25" s="33">
        <v>548716.69999999995</v>
      </c>
      <c r="DZ25" s="33">
        <v>539942.21</v>
      </c>
      <c r="EA25" s="33">
        <v>535859.41</v>
      </c>
      <c r="EB25" s="33">
        <v>532132.41</v>
      </c>
      <c r="EC25" s="33">
        <v>529961.41</v>
      </c>
      <c r="ED25" s="33">
        <v>528910.41</v>
      </c>
      <c r="EE25" s="33">
        <v>526332.41</v>
      </c>
      <c r="EF25" s="33">
        <v>523444.41</v>
      </c>
      <c r="EG25" s="33">
        <v>522325.41</v>
      </c>
      <c r="EH25" s="33">
        <v>519532.41</v>
      </c>
      <c r="EI25" s="33">
        <v>516532.41</v>
      </c>
      <c r="EJ25" s="33">
        <v>513877.41</v>
      </c>
      <c r="EK25" s="33">
        <v>506763.41</v>
      </c>
      <c r="EL25" s="33">
        <v>499288.41</v>
      </c>
      <c r="EM25" s="33">
        <v>486284.41</v>
      </c>
      <c r="EN25" s="33">
        <v>469943.41</v>
      </c>
      <c r="EO25" s="33">
        <v>465483.41</v>
      </c>
      <c r="EP25" s="33">
        <v>463009.41</v>
      </c>
      <c r="EQ25" s="33">
        <v>459831.41</v>
      </c>
      <c r="ER25" s="33">
        <v>455007.41</v>
      </c>
      <c r="ES25" s="33">
        <v>452165.41</v>
      </c>
      <c r="ET25" s="33">
        <v>445701.41</v>
      </c>
      <c r="EU25" s="33">
        <v>441166.41</v>
      </c>
      <c r="EV25" s="33">
        <v>437784.38</v>
      </c>
      <c r="EW25" s="33">
        <v>431908.38</v>
      </c>
      <c r="EX25" s="33">
        <v>425932.78</v>
      </c>
      <c r="EY25" s="33">
        <v>399126.78</v>
      </c>
      <c r="EZ25" s="33">
        <v>397411.78</v>
      </c>
      <c r="FA25" s="33">
        <v>392683.78</v>
      </c>
      <c r="FB25" s="33">
        <v>386298.78</v>
      </c>
      <c r="FC25" s="33">
        <v>383241.78</v>
      </c>
      <c r="FD25" s="33">
        <v>380776.78</v>
      </c>
      <c r="FE25" s="33">
        <v>379633.78</v>
      </c>
      <c r="FF25" s="33">
        <v>378603.78</v>
      </c>
      <c r="FG25" s="33">
        <v>376137.78</v>
      </c>
      <c r="FH25" s="33">
        <v>374865.78</v>
      </c>
      <c r="FI25" s="33">
        <v>372143.78</v>
      </c>
      <c r="FJ25" s="33">
        <v>367462.78</v>
      </c>
      <c r="FK25" s="33">
        <v>341579.78</v>
      </c>
      <c r="FL25" s="33">
        <v>338086.78</v>
      </c>
      <c r="FM25" s="33">
        <v>336475.78</v>
      </c>
      <c r="FN25" s="33">
        <v>333991.78000000003</v>
      </c>
      <c r="FO25" s="33">
        <v>331370.98</v>
      </c>
      <c r="FP25" s="33">
        <v>328867.98</v>
      </c>
      <c r="FQ25" s="33">
        <v>328867.98</v>
      </c>
      <c r="FR25" s="33">
        <v>329867.98</v>
      </c>
      <c r="FS25" s="33">
        <v>334867.98</v>
      </c>
      <c r="FT25" s="33">
        <v>336564.98</v>
      </c>
      <c r="FU25" s="33">
        <v>334564.98</v>
      </c>
      <c r="FV25" s="33">
        <v>335820.98</v>
      </c>
      <c r="FW25" s="33">
        <v>333820.98</v>
      </c>
      <c r="FX25" s="33">
        <v>333820.98</v>
      </c>
      <c r="FY25" s="33">
        <v>333820.98</v>
      </c>
      <c r="FZ25" s="33">
        <v>328978.98</v>
      </c>
      <c r="GA25" s="33">
        <v>326978.98</v>
      </c>
      <c r="GB25" s="33">
        <v>315157.98</v>
      </c>
      <c r="GC25" s="33">
        <v>314039.98</v>
      </c>
      <c r="GD25" s="33">
        <v>314039.98</v>
      </c>
      <c r="GE25" s="33">
        <v>312463.98</v>
      </c>
      <c r="GF25" s="33">
        <v>311463.98</v>
      </c>
      <c r="GG25" s="33">
        <v>309399.98</v>
      </c>
      <c r="GH25" s="33">
        <v>309399.98</v>
      </c>
      <c r="GI25" s="33">
        <v>305534.87</v>
      </c>
      <c r="GJ25" s="33">
        <v>286308.12</v>
      </c>
      <c r="GK25" s="33">
        <v>286308.12</v>
      </c>
      <c r="GL25" s="33">
        <v>285289.12</v>
      </c>
      <c r="GM25" s="33">
        <v>285289.12</v>
      </c>
      <c r="GN25" s="33">
        <v>285289.12</v>
      </c>
      <c r="GO25" s="33">
        <v>285289.12</v>
      </c>
      <c r="GP25" s="33">
        <v>285289.12</v>
      </c>
      <c r="GQ25" s="33">
        <v>285289.12</v>
      </c>
      <c r="GR25" s="33">
        <v>284072.12</v>
      </c>
      <c r="GS25" s="33">
        <v>281971.62</v>
      </c>
      <c r="GT25" s="33">
        <v>280971.62</v>
      </c>
      <c r="GU25" s="33">
        <v>276209.48</v>
      </c>
      <c r="GV25" s="33">
        <v>256971.62</v>
      </c>
      <c r="GW25" s="33">
        <v>256971.62</v>
      </c>
      <c r="GX25" s="33">
        <v>256882.62</v>
      </c>
      <c r="GY25" s="33">
        <v>256882.62</v>
      </c>
      <c r="GZ25" s="33">
        <v>253882.62</v>
      </c>
      <c r="HA25" s="33">
        <v>253785.62</v>
      </c>
      <c r="HB25" s="33">
        <v>250785.62</v>
      </c>
      <c r="HC25" s="33">
        <v>249785.62</v>
      </c>
      <c r="HD25" s="33">
        <v>249785.62</v>
      </c>
      <c r="HE25" s="33">
        <v>248048.62</v>
      </c>
      <c r="HF25" s="33">
        <v>248048.62</v>
      </c>
      <c r="HG25" s="33">
        <v>226614.62</v>
      </c>
      <c r="HH25" s="33">
        <v>226614.62</v>
      </c>
      <c r="HI25" s="33">
        <v>226614.62</v>
      </c>
      <c r="HJ25" s="33">
        <v>226519.62</v>
      </c>
      <c r="HK25" s="33">
        <v>225474.62</v>
      </c>
      <c r="HL25" s="33">
        <v>225474.62</v>
      </c>
      <c r="HM25" s="33">
        <v>225452.62</v>
      </c>
      <c r="HN25" s="33">
        <v>223452.62</v>
      </c>
      <c r="HO25" s="33">
        <v>223452.62</v>
      </c>
      <c r="HP25" s="33">
        <v>223452.62</v>
      </c>
      <c r="HQ25" s="33">
        <v>214452.62</v>
      </c>
      <c r="HR25" s="33">
        <v>213452.62</v>
      </c>
      <c r="HS25" s="33">
        <v>204215.98</v>
      </c>
      <c r="HT25" s="33">
        <v>203215.98</v>
      </c>
      <c r="HU25" s="33">
        <v>202215.98</v>
      </c>
      <c r="HV25" s="33">
        <v>199215.98</v>
      </c>
      <c r="HW25" s="33">
        <v>199215.98</v>
      </c>
      <c r="HX25" s="33">
        <v>202215.98</v>
      </c>
      <c r="HY25" s="33">
        <v>202213.48</v>
      </c>
      <c r="HZ25" s="33">
        <v>189450.12</v>
      </c>
      <c r="IA25" s="33">
        <v>189219.12</v>
      </c>
      <c r="IB25" s="33">
        <v>189207.12</v>
      </c>
      <c r="IC25" s="33">
        <v>189207.12</v>
      </c>
      <c r="ID25" s="33">
        <v>189207.12</v>
      </c>
      <c r="IE25" s="33">
        <v>187135.12</v>
      </c>
      <c r="IF25" s="33">
        <v>187084.12</v>
      </c>
      <c r="IG25" s="33">
        <v>172084.12</v>
      </c>
      <c r="IH25" s="33">
        <v>163005.12</v>
      </c>
      <c r="II25" s="33">
        <v>161965.12</v>
      </c>
      <c r="IJ25" s="33">
        <v>161936.12</v>
      </c>
      <c r="IK25" s="33">
        <v>160871.12</v>
      </c>
      <c r="IL25" s="33">
        <v>160759.12</v>
      </c>
      <c r="IM25" s="33">
        <v>159715.12</v>
      </c>
      <c r="IN25" s="33">
        <v>158709.12</v>
      </c>
      <c r="IO25" s="33">
        <v>158709.12</v>
      </c>
      <c r="IP25" s="33">
        <v>155748.12</v>
      </c>
      <c r="IQ25" s="33">
        <v>155748.12</v>
      </c>
      <c r="IR25" s="33">
        <v>154741.12</v>
      </c>
      <c r="IS25" s="33">
        <v>154715.12</v>
      </c>
    </row>
    <row r="26" spans="1:253" s="45" customFormat="1" ht="42.75" customHeight="1">
      <c r="A26" s="76" t="s">
        <v>122</v>
      </c>
      <c r="B26" s="78">
        <f>B27+B28</f>
        <v>372004.9</v>
      </c>
      <c r="C26" s="78">
        <f t="shared" ref="C26:DE26" si="51">C27+C28</f>
        <v>380695</v>
      </c>
      <c r="D26" s="78">
        <f t="shared" si="51"/>
        <v>385596.7</v>
      </c>
      <c r="E26" s="78">
        <f t="shared" si="51"/>
        <v>395408.52</v>
      </c>
      <c r="F26" s="78">
        <f t="shared" si="51"/>
        <v>403261.3</v>
      </c>
      <c r="G26" s="78">
        <f t="shared" si="51"/>
        <v>441688.71</v>
      </c>
      <c r="H26" s="78">
        <f t="shared" si="51"/>
        <v>430928.29</v>
      </c>
      <c r="I26" s="78">
        <f t="shared" si="51"/>
        <v>418825.75</v>
      </c>
      <c r="J26" s="78">
        <f t="shared" si="51"/>
        <v>437739.07</v>
      </c>
      <c r="K26" s="78">
        <f t="shared" si="51"/>
        <v>428329.2</v>
      </c>
      <c r="L26" s="78">
        <f t="shared" si="51"/>
        <v>425975.29</v>
      </c>
      <c r="M26" s="78">
        <f t="shared" si="51"/>
        <v>401754.41</v>
      </c>
      <c r="N26" s="78">
        <f t="shared" si="51"/>
        <v>352538.62</v>
      </c>
      <c r="O26" s="78">
        <f t="shared" si="51"/>
        <v>333085.23</v>
      </c>
      <c r="P26" s="78">
        <f t="shared" si="51"/>
        <v>316356.51</v>
      </c>
      <c r="Q26" s="78">
        <f t="shared" si="51"/>
        <v>300861.62</v>
      </c>
      <c r="R26" s="78">
        <f t="shared" si="51"/>
        <v>282313.58</v>
      </c>
      <c r="S26" s="78">
        <f t="shared" si="51"/>
        <v>323834.90999999997</v>
      </c>
      <c r="T26" s="78">
        <f t="shared" si="51"/>
        <v>310353.17</v>
      </c>
      <c r="U26" s="78">
        <f t="shared" si="51"/>
        <v>293022.01</v>
      </c>
      <c r="V26" s="78">
        <f t="shared" si="51"/>
        <v>273515.17</v>
      </c>
      <c r="W26" s="78">
        <f t="shared" si="51"/>
        <v>265481.46000000002</v>
      </c>
      <c r="X26" s="78">
        <f t="shared" si="51"/>
        <v>256382.05</v>
      </c>
      <c r="Y26" s="78">
        <f t="shared" si="51"/>
        <v>231981.07</v>
      </c>
      <c r="Z26" s="78">
        <f t="shared" si="51"/>
        <v>232268.58</v>
      </c>
      <c r="AA26" s="78">
        <f t="shared" si="51"/>
        <v>227583.78</v>
      </c>
      <c r="AB26" s="78">
        <f t="shared" si="51"/>
        <v>224243.24</v>
      </c>
      <c r="AC26" s="78">
        <f t="shared" si="51"/>
        <v>222175.31</v>
      </c>
      <c r="AD26" s="78">
        <f t="shared" si="51"/>
        <v>216606.67</v>
      </c>
      <c r="AE26" s="78">
        <f t="shared" si="51"/>
        <v>200120.43</v>
      </c>
      <c r="AF26" s="78">
        <f t="shared" si="51"/>
        <v>190549.54</v>
      </c>
      <c r="AG26" s="78">
        <f t="shared" si="51"/>
        <v>187776.22</v>
      </c>
      <c r="AH26" s="78">
        <f t="shared" si="51"/>
        <v>185154.44</v>
      </c>
      <c r="AI26" s="78">
        <f t="shared" si="51"/>
        <v>183940.8</v>
      </c>
      <c r="AJ26" s="78">
        <f t="shared" si="51"/>
        <v>182416.87</v>
      </c>
      <c r="AK26" s="78">
        <f t="shared" si="51"/>
        <v>166571.35999999999</v>
      </c>
      <c r="AL26" s="78">
        <f t="shared" si="51"/>
        <v>168430.39</v>
      </c>
      <c r="AM26" s="78">
        <f t="shared" si="51"/>
        <v>167427.37</v>
      </c>
      <c r="AN26" s="78">
        <f t="shared" si="51"/>
        <v>166371.79</v>
      </c>
      <c r="AO26" s="78">
        <f t="shared" si="51"/>
        <v>160359.60999999999</v>
      </c>
      <c r="AP26" s="78">
        <f t="shared" si="51"/>
        <v>157267.6</v>
      </c>
      <c r="AQ26" s="78">
        <f t="shared" si="51"/>
        <v>142980.84000000003</v>
      </c>
      <c r="AR26" s="78">
        <f t="shared" si="51"/>
        <v>142982.04</v>
      </c>
      <c r="AS26" s="78">
        <f t="shared" si="51"/>
        <v>136914.53</v>
      </c>
      <c r="AT26" s="78">
        <f t="shared" si="51"/>
        <v>138218.61000000002</v>
      </c>
      <c r="AU26" s="78">
        <f t="shared" si="51"/>
        <v>138198.78</v>
      </c>
      <c r="AV26" s="78">
        <f t="shared" si="51"/>
        <v>138193.84</v>
      </c>
      <c r="AW26" s="78">
        <f t="shared" si="51"/>
        <v>136914.54999999999</v>
      </c>
      <c r="AX26" s="78">
        <f t="shared" si="51"/>
        <v>113520.15000000001</v>
      </c>
      <c r="AY26" s="78">
        <f t="shared" si="51"/>
        <v>110520.09</v>
      </c>
      <c r="AZ26" s="78">
        <f t="shared" si="51"/>
        <v>110257.72</v>
      </c>
      <c r="BA26" s="78">
        <f t="shared" si="51"/>
        <v>108229.99</v>
      </c>
      <c r="BB26" s="78">
        <f t="shared" si="51"/>
        <v>105192.67000000001</v>
      </c>
      <c r="BC26" s="78">
        <f t="shared" si="51"/>
        <v>102020.08</v>
      </c>
      <c r="BD26" s="78">
        <f t="shared" si="51"/>
        <v>99020.22</v>
      </c>
      <c r="BE26" s="78">
        <f t="shared" si="51"/>
        <v>97019.53</v>
      </c>
      <c r="BF26" s="78">
        <f t="shared" si="51"/>
        <v>98146.48000000001</v>
      </c>
      <c r="BG26" s="78">
        <f t="shared" si="51"/>
        <v>96181.53</v>
      </c>
      <c r="BH26" s="78">
        <f t="shared" si="51"/>
        <v>82665.570000000007</v>
      </c>
      <c r="BI26" s="78">
        <f t="shared" si="51"/>
        <v>82638.149999999994</v>
      </c>
      <c r="BJ26" s="78">
        <f t="shared" si="51"/>
        <v>74634.97</v>
      </c>
      <c r="BK26" s="78">
        <f t="shared" si="51"/>
        <v>69632.56</v>
      </c>
      <c r="BL26" s="78">
        <f t="shared" si="51"/>
        <v>70114.850000000006</v>
      </c>
      <c r="BM26" s="78">
        <f t="shared" si="51"/>
        <v>61445.18</v>
      </c>
      <c r="BN26" s="78">
        <f t="shared" si="51"/>
        <v>61445.18</v>
      </c>
      <c r="BO26" s="78">
        <f t="shared" si="51"/>
        <v>61445.18</v>
      </c>
      <c r="BP26" s="78">
        <f t="shared" si="51"/>
        <v>61445.18</v>
      </c>
      <c r="BQ26" s="78">
        <f t="shared" si="51"/>
        <v>61445.18</v>
      </c>
      <c r="BR26" s="78">
        <f t="shared" si="51"/>
        <v>61445.18</v>
      </c>
      <c r="BS26" s="78">
        <f t="shared" si="51"/>
        <v>61445.18</v>
      </c>
      <c r="BT26" s="78">
        <f t="shared" si="51"/>
        <v>30445.18</v>
      </c>
      <c r="BU26" s="78">
        <f t="shared" si="51"/>
        <v>30445.18</v>
      </c>
      <c r="BV26" s="78">
        <f t="shared" si="51"/>
        <v>30445.18</v>
      </c>
      <c r="BW26" s="78">
        <f t="shared" si="51"/>
        <v>30445.18</v>
      </c>
      <c r="BX26" s="78">
        <f t="shared" si="51"/>
        <v>30445.18</v>
      </c>
      <c r="BY26" s="78">
        <f t="shared" si="51"/>
        <v>30445.18</v>
      </c>
      <c r="BZ26" s="78">
        <f t="shared" si="51"/>
        <v>30445.18</v>
      </c>
      <c r="CA26" s="78">
        <f t="shared" si="51"/>
        <v>30445.18</v>
      </c>
      <c r="CB26" s="78">
        <f t="shared" si="51"/>
        <v>30445.18</v>
      </c>
      <c r="CC26" s="78">
        <f t="shared" si="51"/>
        <v>30445.18</v>
      </c>
      <c r="CD26" s="78">
        <f t="shared" si="51"/>
        <v>30445.18</v>
      </c>
      <c r="CE26" s="78">
        <f t="shared" si="51"/>
        <v>30445.18</v>
      </c>
      <c r="CF26" s="107">
        <f t="shared" si="51"/>
        <v>0</v>
      </c>
      <c r="CG26" s="107">
        <f t="shared" si="51"/>
        <v>0</v>
      </c>
      <c r="CH26" s="107">
        <f t="shared" si="51"/>
        <v>0</v>
      </c>
      <c r="CI26" s="107">
        <f t="shared" si="51"/>
        <v>0</v>
      </c>
      <c r="CJ26" s="107">
        <f t="shared" si="51"/>
        <v>0</v>
      </c>
      <c r="CK26" s="107">
        <f t="shared" si="51"/>
        <v>0</v>
      </c>
      <c r="CL26" s="107">
        <f t="shared" si="51"/>
        <v>0</v>
      </c>
      <c r="CM26" s="107">
        <f t="shared" si="51"/>
        <v>0</v>
      </c>
      <c r="CN26" s="107">
        <f t="shared" si="51"/>
        <v>0</v>
      </c>
      <c r="CO26" s="107">
        <f t="shared" si="51"/>
        <v>0</v>
      </c>
      <c r="CP26" s="107">
        <f t="shared" si="51"/>
        <v>0</v>
      </c>
      <c r="CQ26" s="107">
        <f t="shared" si="51"/>
        <v>0</v>
      </c>
      <c r="CR26" s="107">
        <f t="shared" si="51"/>
        <v>0</v>
      </c>
      <c r="CS26" s="107">
        <f t="shared" si="51"/>
        <v>0</v>
      </c>
      <c r="CT26" s="107">
        <f t="shared" si="51"/>
        <v>0</v>
      </c>
      <c r="CU26" s="107">
        <f t="shared" si="51"/>
        <v>0</v>
      </c>
      <c r="CV26" s="107">
        <f t="shared" si="51"/>
        <v>0</v>
      </c>
      <c r="CW26" s="107">
        <f t="shared" si="51"/>
        <v>0</v>
      </c>
      <c r="CX26" s="107">
        <f t="shared" si="51"/>
        <v>0</v>
      </c>
      <c r="CY26" s="107">
        <f t="shared" si="51"/>
        <v>0</v>
      </c>
      <c r="CZ26" s="107">
        <f t="shared" si="51"/>
        <v>0</v>
      </c>
      <c r="DA26" s="107">
        <f t="shared" si="51"/>
        <v>0</v>
      </c>
      <c r="DB26" s="107">
        <f t="shared" si="51"/>
        <v>0</v>
      </c>
      <c r="DC26" s="107">
        <f t="shared" si="51"/>
        <v>0</v>
      </c>
      <c r="DD26" s="107">
        <f t="shared" si="51"/>
        <v>0</v>
      </c>
      <c r="DE26" s="107">
        <f t="shared" si="51"/>
        <v>0</v>
      </c>
      <c r="DF26" s="107">
        <f t="shared" ref="DF26:FQ26" si="52">DF27+DF28</f>
        <v>0</v>
      </c>
      <c r="DG26" s="107">
        <f t="shared" si="52"/>
        <v>0</v>
      </c>
      <c r="DH26" s="107">
        <f t="shared" si="52"/>
        <v>0</v>
      </c>
      <c r="DI26" s="107">
        <f t="shared" si="52"/>
        <v>0</v>
      </c>
      <c r="DJ26" s="107">
        <f t="shared" si="52"/>
        <v>0</v>
      </c>
      <c r="DK26" s="107">
        <f t="shared" si="52"/>
        <v>0</v>
      </c>
      <c r="DL26" s="107">
        <f t="shared" si="52"/>
        <v>0</v>
      </c>
      <c r="DM26" s="107">
        <f t="shared" si="52"/>
        <v>0</v>
      </c>
      <c r="DN26" s="107">
        <f t="shared" si="52"/>
        <v>0</v>
      </c>
      <c r="DO26" s="107">
        <f t="shared" si="52"/>
        <v>0</v>
      </c>
      <c r="DP26" s="107">
        <f t="shared" si="52"/>
        <v>0</v>
      </c>
      <c r="DQ26" s="107">
        <f t="shared" si="52"/>
        <v>0</v>
      </c>
      <c r="DR26" s="107">
        <f t="shared" si="52"/>
        <v>0</v>
      </c>
      <c r="DS26" s="107">
        <f t="shared" si="52"/>
        <v>0</v>
      </c>
      <c r="DT26" s="107">
        <f t="shared" si="52"/>
        <v>0</v>
      </c>
      <c r="DU26" s="107">
        <f t="shared" si="52"/>
        <v>0</v>
      </c>
      <c r="DV26" s="107">
        <f t="shared" si="52"/>
        <v>0</v>
      </c>
      <c r="DW26" s="107">
        <f t="shared" si="52"/>
        <v>0</v>
      </c>
      <c r="DX26" s="107">
        <f t="shared" si="52"/>
        <v>0</v>
      </c>
      <c r="DY26" s="107">
        <f t="shared" si="52"/>
        <v>0</v>
      </c>
      <c r="DZ26" s="107">
        <f t="shared" si="52"/>
        <v>0</v>
      </c>
      <c r="EA26" s="107">
        <f t="shared" si="52"/>
        <v>0</v>
      </c>
      <c r="EB26" s="107">
        <f t="shared" si="52"/>
        <v>0</v>
      </c>
      <c r="EC26" s="107">
        <f t="shared" si="52"/>
        <v>0</v>
      </c>
      <c r="ED26" s="107">
        <f t="shared" si="52"/>
        <v>0</v>
      </c>
      <c r="EE26" s="107">
        <f t="shared" si="52"/>
        <v>0</v>
      </c>
      <c r="EF26" s="107">
        <f t="shared" si="52"/>
        <v>0</v>
      </c>
      <c r="EG26" s="107">
        <f t="shared" si="52"/>
        <v>0</v>
      </c>
      <c r="EH26" s="107">
        <f t="shared" si="52"/>
        <v>0</v>
      </c>
      <c r="EI26" s="107">
        <f t="shared" si="52"/>
        <v>0</v>
      </c>
      <c r="EJ26" s="107">
        <f t="shared" si="52"/>
        <v>0</v>
      </c>
      <c r="EK26" s="107">
        <f t="shared" si="52"/>
        <v>0</v>
      </c>
      <c r="EL26" s="107">
        <f t="shared" si="52"/>
        <v>0</v>
      </c>
      <c r="EM26" s="107">
        <f t="shared" si="52"/>
        <v>0</v>
      </c>
      <c r="EN26" s="107">
        <f t="shared" si="52"/>
        <v>0</v>
      </c>
      <c r="EO26" s="107">
        <f t="shared" si="52"/>
        <v>0</v>
      </c>
      <c r="EP26" s="107">
        <f t="shared" si="52"/>
        <v>0</v>
      </c>
      <c r="EQ26" s="107">
        <f t="shared" si="52"/>
        <v>0</v>
      </c>
      <c r="ER26" s="107">
        <f t="shared" si="52"/>
        <v>0</v>
      </c>
      <c r="ES26" s="107">
        <f t="shared" si="52"/>
        <v>0</v>
      </c>
      <c r="ET26" s="107">
        <f t="shared" si="52"/>
        <v>0</v>
      </c>
      <c r="EU26" s="107">
        <f t="shared" si="52"/>
        <v>0</v>
      </c>
      <c r="EV26" s="107">
        <f t="shared" si="52"/>
        <v>0</v>
      </c>
      <c r="EW26" s="107">
        <f t="shared" si="52"/>
        <v>0</v>
      </c>
      <c r="EX26" s="107">
        <f t="shared" si="52"/>
        <v>0</v>
      </c>
      <c r="EY26" s="107">
        <f t="shared" si="52"/>
        <v>0</v>
      </c>
      <c r="EZ26" s="107">
        <f t="shared" si="52"/>
        <v>0</v>
      </c>
      <c r="FA26" s="107">
        <f t="shared" si="52"/>
        <v>0</v>
      </c>
      <c r="FB26" s="107">
        <f t="shared" si="52"/>
        <v>0</v>
      </c>
      <c r="FC26" s="107">
        <f t="shared" si="52"/>
        <v>0</v>
      </c>
      <c r="FD26" s="107">
        <f t="shared" si="52"/>
        <v>0</v>
      </c>
      <c r="FE26" s="107">
        <f t="shared" si="52"/>
        <v>0</v>
      </c>
      <c r="FF26" s="107">
        <f t="shared" si="52"/>
        <v>0</v>
      </c>
      <c r="FG26" s="107">
        <f t="shared" si="52"/>
        <v>0</v>
      </c>
      <c r="FH26" s="107">
        <f t="shared" si="52"/>
        <v>0</v>
      </c>
      <c r="FI26" s="107">
        <f t="shared" si="52"/>
        <v>0</v>
      </c>
      <c r="FJ26" s="107">
        <f t="shared" si="52"/>
        <v>0</v>
      </c>
      <c r="FK26" s="107">
        <f t="shared" si="52"/>
        <v>0</v>
      </c>
      <c r="FL26" s="107">
        <f t="shared" si="52"/>
        <v>0</v>
      </c>
      <c r="FM26" s="107">
        <f t="shared" si="52"/>
        <v>0</v>
      </c>
      <c r="FN26" s="107">
        <f t="shared" si="52"/>
        <v>0</v>
      </c>
      <c r="FO26" s="107">
        <f t="shared" si="52"/>
        <v>0</v>
      </c>
      <c r="FP26" s="107">
        <f t="shared" si="52"/>
        <v>0</v>
      </c>
      <c r="FQ26" s="107">
        <f t="shared" si="52"/>
        <v>0</v>
      </c>
      <c r="FR26" s="107">
        <f t="shared" ref="FR26:HU26" si="53">FR27+FR28</f>
        <v>0</v>
      </c>
      <c r="FS26" s="107">
        <f t="shared" si="53"/>
        <v>0</v>
      </c>
      <c r="FT26" s="107">
        <f t="shared" si="53"/>
        <v>0</v>
      </c>
      <c r="FU26" s="107">
        <f t="shared" si="53"/>
        <v>0</v>
      </c>
      <c r="FV26" s="107">
        <f t="shared" si="53"/>
        <v>0</v>
      </c>
      <c r="FW26" s="107">
        <f t="shared" si="53"/>
        <v>0</v>
      </c>
      <c r="FX26" s="107">
        <f t="shared" si="53"/>
        <v>0</v>
      </c>
      <c r="FY26" s="107">
        <f t="shared" si="53"/>
        <v>0</v>
      </c>
      <c r="FZ26" s="107">
        <f t="shared" si="53"/>
        <v>0</v>
      </c>
      <c r="GA26" s="107">
        <f t="shared" si="53"/>
        <v>0</v>
      </c>
      <c r="GB26" s="107">
        <f t="shared" si="53"/>
        <v>0</v>
      </c>
      <c r="GC26" s="107">
        <f t="shared" si="53"/>
        <v>0</v>
      </c>
      <c r="GD26" s="107">
        <f t="shared" si="53"/>
        <v>0</v>
      </c>
      <c r="GE26" s="107">
        <f t="shared" si="53"/>
        <v>0</v>
      </c>
      <c r="GF26" s="107">
        <f t="shared" si="53"/>
        <v>0</v>
      </c>
      <c r="GG26" s="107">
        <f t="shared" si="53"/>
        <v>0</v>
      </c>
      <c r="GH26" s="107">
        <f t="shared" si="53"/>
        <v>0</v>
      </c>
      <c r="GI26" s="107">
        <f t="shared" si="53"/>
        <v>0</v>
      </c>
      <c r="GJ26" s="107">
        <f t="shared" si="53"/>
        <v>0</v>
      </c>
      <c r="GK26" s="107">
        <f t="shared" si="53"/>
        <v>0</v>
      </c>
      <c r="GL26" s="107">
        <f t="shared" si="53"/>
        <v>0</v>
      </c>
      <c r="GM26" s="107">
        <f t="shared" si="53"/>
        <v>0</v>
      </c>
      <c r="GN26" s="107">
        <f t="shared" si="53"/>
        <v>0</v>
      </c>
      <c r="GO26" s="107">
        <f t="shared" si="53"/>
        <v>0</v>
      </c>
      <c r="GP26" s="107">
        <f t="shared" si="53"/>
        <v>0</v>
      </c>
      <c r="GQ26" s="107">
        <f t="shared" si="53"/>
        <v>0</v>
      </c>
      <c r="GR26" s="107">
        <f t="shared" si="53"/>
        <v>0</v>
      </c>
      <c r="GS26" s="107">
        <f t="shared" si="53"/>
        <v>0</v>
      </c>
      <c r="GT26" s="107">
        <f t="shared" si="53"/>
        <v>0</v>
      </c>
      <c r="GU26" s="107">
        <f t="shared" si="53"/>
        <v>0</v>
      </c>
      <c r="GV26" s="107">
        <f t="shared" si="53"/>
        <v>0</v>
      </c>
      <c r="GW26" s="107">
        <f t="shared" si="53"/>
        <v>0</v>
      </c>
      <c r="GX26" s="107">
        <f t="shared" si="53"/>
        <v>0</v>
      </c>
      <c r="GY26" s="107">
        <f t="shared" si="53"/>
        <v>0</v>
      </c>
      <c r="GZ26" s="107">
        <f t="shared" si="53"/>
        <v>0</v>
      </c>
      <c r="HA26" s="107">
        <f t="shared" si="53"/>
        <v>0</v>
      </c>
      <c r="HB26" s="107">
        <f t="shared" si="53"/>
        <v>0</v>
      </c>
      <c r="HC26" s="107">
        <f t="shared" si="53"/>
        <v>0</v>
      </c>
      <c r="HD26" s="107">
        <f t="shared" si="53"/>
        <v>0</v>
      </c>
      <c r="HE26" s="107">
        <f t="shared" si="53"/>
        <v>0</v>
      </c>
      <c r="HF26" s="107">
        <f t="shared" si="53"/>
        <v>0</v>
      </c>
      <c r="HG26" s="107">
        <f t="shared" si="53"/>
        <v>0</v>
      </c>
      <c r="HH26" s="107">
        <f t="shared" si="53"/>
        <v>0</v>
      </c>
      <c r="HI26" s="107">
        <f t="shared" si="53"/>
        <v>0</v>
      </c>
      <c r="HJ26" s="107">
        <f t="shared" si="53"/>
        <v>0</v>
      </c>
      <c r="HK26" s="107">
        <f t="shared" si="53"/>
        <v>0</v>
      </c>
      <c r="HL26" s="107">
        <f t="shared" si="53"/>
        <v>0</v>
      </c>
      <c r="HM26" s="107">
        <f t="shared" si="53"/>
        <v>0</v>
      </c>
      <c r="HN26" s="107">
        <f t="shared" si="53"/>
        <v>0</v>
      </c>
      <c r="HO26" s="107">
        <f t="shared" si="53"/>
        <v>0</v>
      </c>
      <c r="HP26" s="107">
        <f t="shared" si="53"/>
        <v>0</v>
      </c>
      <c r="HQ26" s="107">
        <f t="shared" si="53"/>
        <v>0</v>
      </c>
      <c r="HR26" s="107">
        <f t="shared" si="53"/>
        <v>0</v>
      </c>
      <c r="HS26" s="107">
        <f t="shared" si="53"/>
        <v>0</v>
      </c>
      <c r="HT26" s="107">
        <f t="shared" si="53"/>
        <v>0</v>
      </c>
      <c r="HU26" s="107">
        <f t="shared" si="53"/>
        <v>0</v>
      </c>
      <c r="HV26" s="107">
        <f t="shared" ref="HV26:HW26" si="54">HV27+HV28</f>
        <v>0</v>
      </c>
      <c r="HW26" s="107">
        <f t="shared" si="54"/>
        <v>0</v>
      </c>
      <c r="HX26" s="107">
        <f t="shared" ref="HX26:HZ26" si="55">HX27+HX28</f>
        <v>0</v>
      </c>
      <c r="HY26" s="107">
        <f t="shared" si="55"/>
        <v>0</v>
      </c>
      <c r="HZ26" s="107">
        <f t="shared" si="55"/>
        <v>0</v>
      </c>
      <c r="IA26" s="107">
        <f t="shared" ref="IA26:IB26" si="56">IA27+IA28</f>
        <v>0</v>
      </c>
      <c r="IB26" s="107">
        <f t="shared" si="56"/>
        <v>0</v>
      </c>
      <c r="IC26" s="107">
        <f t="shared" ref="IC26:II26" si="57">IC27+IC28</f>
        <v>0</v>
      </c>
      <c r="ID26" s="107">
        <f t="shared" si="57"/>
        <v>0</v>
      </c>
      <c r="IE26" s="107">
        <f t="shared" si="57"/>
        <v>0</v>
      </c>
      <c r="IF26" s="107">
        <f t="shared" si="57"/>
        <v>0</v>
      </c>
      <c r="IG26" s="107">
        <f t="shared" si="57"/>
        <v>0</v>
      </c>
      <c r="IH26" s="107">
        <f t="shared" si="57"/>
        <v>0</v>
      </c>
      <c r="II26" s="107">
        <f t="shared" si="57"/>
        <v>0</v>
      </c>
      <c r="IJ26" s="107">
        <f t="shared" ref="IJ26:IL26" si="58">IJ27+IJ28</f>
        <v>0</v>
      </c>
      <c r="IK26" s="107">
        <f t="shared" si="58"/>
        <v>0</v>
      </c>
      <c r="IL26" s="107">
        <f t="shared" si="58"/>
        <v>0</v>
      </c>
      <c r="IM26" s="107">
        <f t="shared" ref="IM26:IS26" si="59">IM27+IM28</f>
        <v>0</v>
      </c>
      <c r="IN26" s="107">
        <f t="shared" si="59"/>
        <v>0</v>
      </c>
      <c r="IO26" s="107">
        <f t="shared" si="59"/>
        <v>0</v>
      </c>
      <c r="IP26" s="107">
        <f t="shared" si="59"/>
        <v>0</v>
      </c>
      <c r="IQ26" s="107">
        <f t="shared" si="59"/>
        <v>0</v>
      </c>
      <c r="IR26" s="107">
        <f t="shared" si="59"/>
        <v>0</v>
      </c>
      <c r="IS26" s="107">
        <f t="shared" si="59"/>
        <v>0</v>
      </c>
    </row>
    <row r="27" spans="1:253" s="45" customFormat="1" ht="23.25">
      <c r="A27" s="43" t="s">
        <v>123</v>
      </c>
      <c r="B27" s="44">
        <v>40000</v>
      </c>
      <c r="C27" s="87">
        <v>40000</v>
      </c>
      <c r="D27" s="87">
        <v>40000</v>
      </c>
      <c r="E27" s="33">
        <v>40000</v>
      </c>
      <c r="F27" s="33">
        <v>40000</v>
      </c>
      <c r="G27" s="33">
        <v>40000</v>
      </c>
      <c r="H27" s="89">
        <v>40000</v>
      </c>
      <c r="I27" s="87">
        <v>40000</v>
      </c>
      <c r="J27" s="87">
        <v>40000</v>
      </c>
      <c r="K27" s="87">
        <v>40000</v>
      </c>
      <c r="L27" s="87">
        <v>40000</v>
      </c>
      <c r="M27" s="87">
        <v>40000</v>
      </c>
      <c r="N27" s="87">
        <v>20000</v>
      </c>
      <c r="O27" s="87">
        <v>20000</v>
      </c>
      <c r="P27" s="87">
        <v>20000</v>
      </c>
      <c r="Q27" s="32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87">
        <v>73794.600000000006</v>
      </c>
      <c r="AL27" s="87">
        <v>73794.600000000006</v>
      </c>
      <c r="AM27" s="87">
        <v>73794.600000000006</v>
      </c>
      <c r="AN27" s="87">
        <v>73794.600000000006</v>
      </c>
      <c r="AO27" s="87">
        <v>73794.600000000006</v>
      </c>
      <c r="AP27" s="87">
        <v>73794.600000000006</v>
      </c>
      <c r="AQ27" s="47">
        <v>73794.600000000006</v>
      </c>
      <c r="AR27" s="87">
        <v>73794.600000000006</v>
      </c>
      <c r="AS27" s="87">
        <v>73794.600000000006</v>
      </c>
      <c r="AT27" s="87">
        <v>73794.600000000006</v>
      </c>
      <c r="AU27" s="87">
        <v>73794.600000000006</v>
      </c>
      <c r="AV27" s="87">
        <v>73794.600000000006</v>
      </c>
      <c r="AW27" s="87">
        <v>73794.600000000006</v>
      </c>
      <c r="AX27" s="87">
        <v>73794.600000000006</v>
      </c>
      <c r="AY27" s="87">
        <v>73794.600000000006</v>
      </c>
      <c r="AZ27" s="87">
        <v>73794.600000000006</v>
      </c>
      <c r="BA27" s="87">
        <v>73794.600000000006</v>
      </c>
      <c r="BB27" s="87">
        <v>73794.600000000006</v>
      </c>
      <c r="BC27" s="87">
        <v>73794.600000000006</v>
      </c>
      <c r="BD27" s="87">
        <v>73794.600000000006</v>
      </c>
      <c r="BE27" s="87">
        <v>73794.600000000006</v>
      </c>
      <c r="BF27" s="87">
        <v>73794.600000000006</v>
      </c>
      <c r="BG27" s="87">
        <v>73794.600000000006</v>
      </c>
      <c r="BH27" s="87">
        <v>30445.18</v>
      </c>
      <c r="BI27" s="87">
        <v>30445.18</v>
      </c>
      <c r="BJ27" s="87">
        <v>30445.18</v>
      </c>
      <c r="BK27" s="87">
        <v>30445.18</v>
      </c>
      <c r="BL27" s="87">
        <v>30445.18</v>
      </c>
      <c r="BM27" s="87">
        <v>30445.18</v>
      </c>
      <c r="BN27" s="87">
        <v>30445.18</v>
      </c>
      <c r="BO27" s="87">
        <v>30445.18</v>
      </c>
      <c r="BP27" s="87">
        <v>30445.18</v>
      </c>
      <c r="BQ27" s="87">
        <v>30445.18</v>
      </c>
      <c r="BR27" s="87">
        <v>30445.18</v>
      </c>
      <c r="BS27" s="87">
        <v>30445.18</v>
      </c>
      <c r="BT27" s="87">
        <v>30445.18</v>
      </c>
      <c r="BU27" s="87">
        <v>30445.18</v>
      </c>
      <c r="BV27" s="87">
        <v>30445.18</v>
      </c>
      <c r="BW27" s="87">
        <v>30445.18</v>
      </c>
      <c r="BX27" s="87">
        <v>30445.18</v>
      </c>
      <c r="BY27" s="87">
        <v>30445.18</v>
      </c>
      <c r="BZ27" s="87">
        <v>30445.18</v>
      </c>
      <c r="CA27" s="87">
        <v>30445.18</v>
      </c>
      <c r="CB27" s="87">
        <v>30445.18</v>
      </c>
      <c r="CC27" s="87">
        <v>30445.18</v>
      </c>
      <c r="CD27" s="87">
        <v>30445.18</v>
      </c>
      <c r="CE27" s="87">
        <v>30445.18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32">
        <v>0</v>
      </c>
      <c r="EJ27" s="32">
        <v>0</v>
      </c>
      <c r="EK27" s="32">
        <v>0</v>
      </c>
      <c r="EL27" s="32">
        <v>0</v>
      </c>
      <c r="EM27" s="32">
        <v>0</v>
      </c>
      <c r="EN27" s="32">
        <v>0</v>
      </c>
      <c r="EO27" s="32">
        <v>0</v>
      </c>
      <c r="EP27" s="32">
        <v>0</v>
      </c>
      <c r="EQ27" s="32">
        <v>0</v>
      </c>
      <c r="ER27" s="32">
        <v>0</v>
      </c>
      <c r="ES27" s="32">
        <v>0</v>
      </c>
      <c r="ET27" s="32">
        <v>0</v>
      </c>
      <c r="EU27" s="32">
        <v>0</v>
      </c>
      <c r="EV27" s="32">
        <v>0</v>
      </c>
      <c r="EW27" s="32">
        <v>0</v>
      </c>
      <c r="EX27" s="32">
        <v>0</v>
      </c>
      <c r="EY27" s="32">
        <v>0</v>
      </c>
      <c r="EZ27" s="32">
        <v>0</v>
      </c>
      <c r="FA27" s="32">
        <v>0</v>
      </c>
      <c r="FB27" s="32">
        <v>0</v>
      </c>
      <c r="FC27" s="32">
        <v>0</v>
      </c>
      <c r="FD27" s="32">
        <v>0</v>
      </c>
      <c r="FE27" s="32">
        <v>0</v>
      </c>
      <c r="FF27" s="32">
        <v>0</v>
      </c>
      <c r="FG27" s="32">
        <v>0</v>
      </c>
      <c r="FH27" s="32">
        <v>0</v>
      </c>
      <c r="FI27" s="32">
        <v>0</v>
      </c>
      <c r="FJ27" s="32">
        <v>0</v>
      </c>
      <c r="FK27" s="32">
        <v>0</v>
      </c>
      <c r="FL27" s="32">
        <v>0</v>
      </c>
      <c r="FM27" s="32">
        <v>0</v>
      </c>
      <c r="FN27" s="32">
        <v>0</v>
      </c>
      <c r="FO27" s="32">
        <v>0</v>
      </c>
      <c r="FP27" s="32">
        <v>0</v>
      </c>
      <c r="FQ27" s="32">
        <v>0</v>
      </c>
      <c r="FR27" s="32">
        <v>0</v>
      </c>
      <c r="FS27" s="32">
        <v>0</v>
      </c>
      <c r="FT27" s="32">
        <v>0</v>
      </c>
      <c r="FU27" s="32">
        <v>0</v>
      </c>
      <c r="FV27" s="32">
        <v>0</v>
      </c>
      <c r="FW27" s="32">
        <v>0</v>
      </c>
      <c r="FX27" s="32">
        <v>0</v>
      </c>
      <c r="FY27" s="32">
        <v>0</v>
      </c>
      <c r="FZ27" s="32">
        <v>0</v>
      </c>
      <c r="GA27" s="32">
        <v>0</v>
      </c>
      <c r="GB27" s="32">
        <v>0</v>
      </c>
      <c r="GC27" s="32">
        <v>0</v>
      </c>
      <c r="GD27" s="32">
        <v>0</v>
      </c>
      <c r="GE27" s="32">
        <v>0</v>
      </c>
      <c r="GF27" s="32">
        <v>0</v>
      </c>
      <c r="GG27" s="32">
        <v>0</v>
      </c>
      <c r="GH27" s="32">
        <v>0</v>
      </c>
      <c r="GI27" s="32">
        <v>0</v>
      </c>
      <c r="GJ27" s="32">
        <v>0</v>
      </c>
      <c r="GK27" s="32">
        <v>0</v>
      </c>
      <c r="GL27" s="32">
        <v>0</v>
      </c>
      <c r="GM27" s="32">
        <v>0</v>
      </c>
      <c r="GN27" s="32">
        <v>0</v>
      </c>
      <c r="GO27" s="32">
        <v>0</v>
      </c>
      <c r="GP27" s="32">
        <v>0</v>
      </c>
      <c r="GQ27" s="32">
        <v>0</v>
      </c>
      <c r="GR27" s="32">
        <v>0</v>
      </c>
      <c r="GS27" s="32">
        <v>0</v>
      </c>
      <c r="GT27" s="32">
        <v>0</v>
      </c>
      <c r="GU27" s="32">
        <v>0</v>
      </c>
      <c r="GV27" s="32">
        <v>0</v>
      </c>
      <c r="GW27" s="32">
        <v>0</v>
      </c>
      <c r="GX27" s="32">
        <v>0</v>
      </c>
      <c r="GY27" s="32">
        <v>0</v>
      </c>
      <c r="GZ27" s="32">
        <v>0</v>
      </c>
      <c r="HA27" s="32">
        <v>0</v>
      </c>
      <c r="HB27" s="32">
        <v>0</v>
      </c>
      <c r="HC27" s="32">
        <v>0</v>
      </c>
      <c r="HD27" s="32">
        <v>0</v>
      </c>
      <c r="HE27" s="32">
        <v>0</v>
      </c>
      <c r="HF27" s="32">
        <v>0</v>
      </c>
      <c r="HG27" s="32">
        <v>0</v>
      </c>
      <c r="HH27" s="32">
        <v>0</v>
      </c>
      <c r="HI27" s="32">
        <v>0</v>
      </c>
      <c r="HJ27" s="32">
        <v>0</v>
      </c>
      <c r="HK27" s="32">
        <v>0</v>
      </c>
      <c r="HL27" s="32">
        <v>0</v>
      </c>
      <c r="HM27" s="32">
        <v>0</v>
      </c>
      <c r="HN27" s="32">
        <v>0</v>
      </c>
      <c r="HO27" s="32">
        <v>0</v>
      </c>
      <c r="HP27" s="32">
        <v>0</v>
      </c>
      <c r="HQ27" s="32">
        <v>0</v>
      </c>
      <c r="HR27" s="32">
        <v>0</v>
      </c>
      <c r="HS27" s="32">
        <v>0</v>
      </c>
      <c r="HT27" s="32">
        <v>0</v>
      </c>
      <c r="HU27" s="32">
        <v>0</v>
      </c>
      <c r="HV27" s="32">
        <v>0</v>
      </c>
      <c r="HW27" s="32">
        <v>0</v>
      </c>
      <c r="HX27" s="32">
        <v>0</v>
      </c>
      <c r="HY27" s="32">
        <v>0</v>
      </c>
      <c r="HZ27" s="32">
        <v>0</v>
      </c>
      <c r="IA27" s="32">
        <v>0</v>
      </c>
      <c r="IB27" s="32">
        <v>0</v>
      </c>
      <c r="IC27" s="32">
        <v>0</v>
      </c>
      <c r="ID27" s="32">
        <v>0</v>
      </c>
      <c r="IE27" s="32">
        <v>0</v>
      </c>
      <c r="IF27" s="32">
        <v>0</v>
      </c>
      <c r="IG27" s="32">
        <v>0</v>
      </c>
      <c r="IH27" s="32">
        <v>0</v>
      </c>
      <c r="II27" s="32">
        <v>0</v>
      </c>
      <c r="IJ27" s="32">
        <v>0</v>
      </c>
      <c r="IK27" s="32">
        <v>0</v>
      </c>
      <c r="IL27" s="32">
        <v>0</v>
      </c>
      <c r="IM27" s="32">
        <v>0</v>
      </c>
      <c r="IN27" s="32">
        <v>0</v>
      </c>
      <c r="IO27" s="32">
        <v>0</v>
      </c>
      <c r="IP27" s="32">
        <v>0</v>
      </c>
      <c r="IQ27" s="32">
        <v>0</v>
      </c>
      <c r="IR27" s="32">
        <v>0</v>
      </c>
      <c r="IS27" s="32">
        <v>0</v>
      </c>
    </row>
    <row r="28" spans="1:253" s="45" customFormat="1" ht="23.25">
      <c r="A28" s="43" t="s">
        <v>124</v>
      </c>
      <c r="B28" s="44">
        <v>332004.90000000002</v>
      </c>
      <c r="C28" s="44">
        <v>340695</v>
      </c>
      <c r="D28" s="44">
        <v>345596.7</v>
      </c>
      <c r="E28" s="33">
        <v>355408.52</v>
      </c>
      <c r="F28" s="33">
        <v>363261.3</v>
      </c>
      <c r="G28" s="33">
        <v>401688.71</v>
      </c>
      <c r="H28" s="89">
        <v>390928.29</v>
      </c>
      <c r="I28" s="87">
        <v>378825.75</v>
      </c>
      <c r="J28" s="87">
        <v>397739.07</v>
      </c>
      <c r="K28" s="87">
        <v>388329.2</v>
      </c>
      <c r="L28" s="87">
        <v>385975.29</v>
      </c>
      <c r="M28" s="87">
        <v>361754.41</v>
      </c>
      <c r="N28" s="87">
        <v>332538.62</v>
      </c>
      <c r="O28" s="87">
        <v>313085.23</v>
      </c>
      <c r="P28" s="87">
        <v>296356.51</v>
      </c>
      <c r="Q28" s="87">
        <v>300861.62</v>
      </c>
      <c r="R28" s="87">
        <v>282313.58</v>
      </c>
      <c r="S28" s="87">
        <v>323834.90999999997</v>
      </c>
      <c r="T28" s="87">
        <v>310353.17</v>
      </c>
      <c r="U28" s="87">
        <v>293022.01</v>
      </c>
      <c r="V28" s="87">
        <v>273515.17</v>
      </c>
      <c r="W28" s="87">
        <v>265481.46000000002</v>
      </c>
      <c r="X28" s="87">
        <v>256382.05</v>
      </c>
      <c r="Y28" s="87">
        <v>231981.07</v>
      </c>
      <c r="Z28" s="87">
        <v>232268.58</v>
      </c>
      <c r="AA28" s="87">
        <v>227583.78</v>
      </c>
      <c r="AB28" s="87">
        <v>224243.24</v>
      </c>
      <c r="AC28" s="87">
        <v>222175.31</v>
      </c>
      <c r="AD28" s="87">
        <v>216606.67</v>
      </c>
      <c r="AE28" s="87">
        <v>200120.43</v>
      </c>
      <c r="AF28" s="87">
        <v>190549.54</v>
      </c>
      <c r="AG28" s="87">
        <v>187776.22</v>
      </c>
      <c r="AH28" s="87">
        <v>185154.44</v>
      </c>
      <c r="AI28" s="87">
        <v>183940.8</v>
      </c>
      <c r="AJ28" s="87">
        <v>182416.87</v>
      </c>
      <c r="AK28" s="87">
        <v>92776.76</v>
      </c>
      <c r="AL28" s="87">
        <v>94635.79</v>
      </c>
      <c r="AM28" s="87">
        <v>93632.77</v>
      </c>
      <c r="AN28" s="87">
        <v>92577.19</v>
      </c>
      <c r="AO28" s="87">
        <v>86565.01</v>
      </c>
      <c r="AP28" s="87">
        <v>83473</v>
      </c>
      <c r="AQ28" s="47">
        <v>69186.240000000005</v>
      </c>
      <c r="AR28" s="87">
        <v>69187.44</v>
      </c>
      <c r="AS28" s="87">
        <v>63119.93</v>
      </c>
      <c r="AT28" s="87">
        <v>64424.01</v>
      </c>
      <c r="AU28" s="87">
        <v>64404.18</v>
      </c>
      <c r="AV28" s="87">
        <v>64399.24</v>
      </c>
      <c r="AW28" s="87">
        <v>63119.95</v>
      </c>
      <c r="AX28" s="87">
        <v>39725.550000000003</v>
      </c>
      <c r="AY28" s="87">
        <v>36725.49</v>
      </c>
      <c r="AZ28" s="87">
        <v>36463.120000000003</v>
      </c>
      <c r="BA28" s="87">
        <v>34435.39</v>
      </c>
      <c r="BB28" s="87">
        <v>31398.07</v>
      </c>
      <c r="BC28" s="87">
        <v>28225.48</v>
      </c>
      <c r="BD28" s="87">
        <v>25225.62</v>
      </c>
      <c r="BE28" s="87">
        <v>23224.93</v>
      </c>
      <c r="BF28" s="87">
        <v>24351.88</v>
      </c>
      <c r="BG28" s="87">
        <v>22386.93</v>
      </c>
      <c r="BH28" s="87">
        <v>52220.39</v>
      </c>
      <c r="BI28" s="87">
        <v>52192.97</v>
      </c>
      <c r="BJ28" s="87">
        <v>44189.79</v>
      </c>
      <c r="BK28" s="87">
        <v>39187.379999999997</v>
      </c>
      <c r="BL28" s="87">
        <v>39669.67</v>
      </c>
      <c r="BM28" s="87">
        <v>31000</v>
      </c>
      <c r="BN28" s="87">
        <v>31000</v>
      </c>
      <c r="BO28" s="87">
        <v>31000</v>
      </c>
      <c r="BP28" s="87">
        <v>31000</v>
      </c>
      <c r="BQ28" s="87">
        <v>31000</v>
      </c>
      <c r="BR28" s="87">
        <v>31000</v>
      </c>
      <c r="BS28" s="87">
        <v>31000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32">
        <v>0</v>
      </c>
      <c r="EJ28" s="32">
        <v>0</v>
      </c>
      <c r="EK28" s="32">
        <v>0</v>
      </c>
      <c r="EL28" s="32">
        <v>0</v>
      </c>
      <c r="EM28" s="32">
        <v>0</v>
      </c>
      <c r="EN28" s="32">
        <v>0</v>
      </c>
      <c r="EO28" s="32">
        <v>0</v>
      </c>
      <c r="EP28" s="32">
        <v>0</v>
      </c>
      <c r="EQ28" s="32">
        <v>0</v>
      </c>
      <c r="ER28" s="32">
        <v>0</v>
      </c>
      <c r="ES28" s="32">
        <v>0</v>
      </c>
      <c r="ET28" s="32">
        <v>0</v>
      </c>
      <c r="EU28" s="32">
        <v>0</v>
      </c>
      <c r="EV28" s="32">
        <v>0</v>
      </c>
      <c r="EW28" s="32">
        <v>0</v>
      </c>
      <c r="EX28" s="32">
        <v>0</v>
      </c>
      <c r="EY28" s="32">
        <v>0</v>
      </c>
      <c r="EZ28" s="32">
        <v>0</v>
      </c>
      <c r="FA28" s="32">
        <v>0</v>
      </c>
      <c r="FB28" s="32">
        <v>0</v>
      </c>
      <c r="FC28" s="32">
        <v>0</v>
      </c>
      <c r="FD28" s="32">
        <v>0</v>
      </c>
      <c r="FE28" s="32">
        <v>0</v>
      </c>
      <c r="FF28" s="32">
        <v>0</v>
      </c>
      <c r="FG28" s="32">
        <v>0</v>
      </c>
      <c r="FH28" s="32">
        <v>0</v>
      </c>
      <c r="FI28" s="32">
        <v>0</v>
      </c>
      <c r="FJ28" s="32">
        <v>0</v>
      </c>
      <c r="FK28" s="32">
        <v>0</v>
      </c>
      <c r="FL28" s="32">
        <v>0</v>
      </c>
      <c r="FM28" s="32">
        <v>0</v>
      </c>
      <c r="FN28" s="32">
        <v>0</v>
      </c>
      <c r="FO28" s="32">
        <v>0</v>
      </c>
      <c r="FP28" s="32">
        <v>0</v>
      </c>
      <c r="FQ28" s="32">
        <v>0</v>
      </c>
      <c r="FR28" s="32">
        <v>0</v>
      </c>
      <c r="FS28" s="32">
        <v>0</v>
      </c>
      <c r="FT28" s="32">
        <v>0</v>
      </c>
      <c r="FU28" s="32">
        <v>0</v>
      </c>
      <c r="FV28" s="32">
        <v>0</v>
      </c>
      <c r="FW28" s="32">
        <v>0</v>
      </c>
      <c r="FX28" s="32">
        <v>0</v>
      </c>
      <c r="FY28" s="32">
        <v>0</v>
      </c>
      <c r="FZ28" s="32">
        <v>0</v>
      </c>
      <c r="GA28" s="32">
        <v>0</v>
      </c>
      <c r="GB28" s="32">
        <v>0</v>
      </c>
      <c r="GC28" s="32">
        <v>0</v>
      </c>
      <c r="GD28" s="32">
        <v>0</v>
      </c>
      <c r="GE28" s="32">
        <v>0</v>
      </c>
      <c r="GF28" s="32">
        <v>0</v>
      </c>
      <c r="GG28" s="32">
        <v>0</v>
      </c>
      <c r="GH28" s="32">
        <v>0</v>
      </c>
      <c r="GI28" s="32">
        <v>0</v>
      </c>
      <c r="GJ28" s="32">
        <v>0</v>
      </c>
      <c r="GK28" s="32">
        <v>0</v>
      </c>
      <c r="GL28" s="32">
        <v>0</v>
      </c>
      <c r="GM28" s="32">
        <v>0</v>
      </c>
      <c r="GN28" s="32">
        <v>0</v>
      </c>
      <c r="GO28" s="32">
        <v>0</v>
      </c>
      <c r="GP28" s="32">
        <v>0</v>
      </c>
      <c r="GQ28" s="32">
        <v>0</v>
      </c>
      <c r="GR28" s="32">
        <v>0</v>
      </c>
      <c r="GS28" s="32">
        <v>0</v>
      </c>
      <c r="GT28" s="32">
        <v>0</v>
      </c>
      <c r="GU28" s="32">
        <v>0</v>
      </c>
      <c r="GV28" s="32">
        <v>0</v>
      </c>
      <c r="GW28" s="32">
        <v>0</v>
      </c>
      <c r="GX28" s="32">
        <v>0</v>
      </c>
      <c r="GY28" s="32">
        <v>0</v>
      </c>
      <c r="GZ28" s="32">
        <v>0</v>
      </c>
      <c r="HA28" s="32">
        <v>0</v>
      </c>
      <c r="HB28" s="32">
        <v>0</v>
      </c>
      <c r="HC28" s="32">
        <v>0</v>
      </c>
      <c r="HD28" s="32">
        <v>0</v>
      </c>
      <c r="HE28" s="32">
        <v>0</v>
      </c>
      <c r="HF28" s="32">
        <v>0</v>
      </c>
      <c r="HG28" s="32">
        <v>0</v>
      </c>
      <c r="HH28" s="32">
        <v>0</v>
      </c>
      <c r="HI28" s="32">
        <v>0</v>
      </c>
      <c r="HJ28" s="32">
        <v>0</v>
      </c>
      <c r="HK28" s="32">
        <v>0</v>
      </c>
      <c r="HL28" s="32">
        <v>0</v>
      </c>
      <c r="HM28" s="32">
        <v>0</v>
      </c>
      <c r="HN28" s="32">
        <v>0</v>
      </c>
      <c r="HO28" s="32">
        <v>0</v>
      </c>
      <c r="HP28" s="32">
        <v>0</v>
      </c>
      <c r="HQ28" s="32">
        <v>0</v>
      </c>
      <c r="HR28" s="32">
        <v>0</v>
      </c>
      <c r="HS28" s="32">
        <v>0</v>
      </c>
      <c r="HT28" s="32">
        <v>0</v>
      </c>
      <c r="HU28" s="32">
        <v>0</v>
      </c>
      <c r="HV28" s="32">
        <v>0</v>
      </c>
      <c r="HW28" s="32">
        <v>0</v>
      </c>
      <c r="HX28" s="32">
        <v>0</v>
      </c>
      <c r="HY28" s="32">
        <v>0</v>
      </c>
      <c r="HZ28" s="32">
        <v>0</v>
      </c>
      <c r="IA28" s="32">
        <v>0</v>
      </c>
      <c r="IB28" s="32">
        <v>0</v>
      </c>
      <c r="IC28" s="32">
        <v>0</v>
      </c>
      <c r="ID28" s="32">
        <v>0</v>
      </c>
      <c r="IE28" s="32">
        <v>0</v>
      </c>
      <c r="IF28" s="32">
        <v>0</v>
      </c>
      <c r="IG28" s="32">
        <v>0</v>
      </c>
      <c r="IH28" s="32">
        <v>0</v>
      </c>
      <c r="II28" s="32">
        <v>0</v>
      </c>
      <c r="IJ28" s="32">
        <v>0</v>
      </c>
      <c r="IK28" s="32">
        <v>0</v>
      </c>
      <c r="IL28" s="32">
        <v>0</v>
      </c>
      <c r="IM28" s="32">
        <v>0</v>
      </c>
      <c r="IN28" s="32">
        <v>0</v>
      </c>
      <c r="IO28" s="32">
        <v>0</v>
      </c>
      <c r="IP28" s="32">
        <v>0</v>
      </c>
      <c r="IQ28" s="32">
        <v>0</v>
      </c>
      <c r="IR28" s="32">
        <v>0</v>
      </c>
      <c r="IS28" s="32">
        <v>0</v>
      </c>
    </row>
    <row r="29" spans="1:253" s="19" customFormat="1" ht="43.5" customHeight="1">
      <c r="A29" s="74" t="s">
        <v>126</v>
      </c>
      <c r="B29" s="79">
        <f>B30+B31</f>
        <v>82063.8</v>
      </c>
      <c r="C29" s="79">
        <f t="shared" ref="C29:HU29" si="60">C30+C31</f>
        <v>87588.800000000003</v>
      </c>
      <c r="D29" s="79">
        <f t="shared" si="60"/>
        <v>92268.800000000003</v>
      </c>
      <c r="E29" s="79">
        <f t="shared" si="60"/>
        <v>96898.8</v>
      </c>
      <c r="F29" s="79">
        <f t="shared" si="60"/>
        <v>105488.8</v>
      </c>
      <c r="G29" s="79">
        <f t="shared" si="60"/>
        <v>109988.8</v>
      </c>
      <c r="H29" s="79">
        <f t="shared" si="60"/>
        <v>111492.13</v>
      </c>
      <c r="I29" s="79">
        <f t="shared" si="60"/>
        <v>111492.13</v>
      </c>
      <c r="J29" s="79">
        <f t="shared" si="60"/>
        <v>111492.13</v>
      </c>
      <c r="K29" s="79">
        <f t="shared" si="60"/>
        <v>114552.13</v>
      </c>
      <c r="L29" s="79">
        <f t="shared" si="60"/>
        <v>114552.13</v>
      </c>
      <c r="M29" s="79">
        <f t="shared" si="60"/>
        <v>114552.13</v>
      </c>
      <c r="N29" s="79">
        <f t="shared" si="60"/>
        <v>104552.14</v>
      </c>
      <c r="O29" s="79">
        <f t="shared" si="60"/>
        <v>99552.14</v>
      </c>
      <c r="P29" s="79">
        <f t="shared" si="60"/>
        <v>93997.14</v>
      </c>
      <c r="Q29" s="79">
        <f t="shared" si="60"/>
        <v>92473.540000000008</v>
      </c>
      <c r="R29" s="79">
        <f t="shared" si="60"/>
        <v>86973.540000000008</v>
      </c>
      <c r="S29" s="79">
        <f t="shared" si="60"/>
        <v>86973.540000000008</v>
      </c>
      <c r="T29" s="79">
        <f t="shared" si="60"/>
        <v>85331.83</v>
      </c>
      <c r="U29" s="79">
        <f t="shared" si="60"/>
        <v>82741.399999999994</v>
      </c>
      <c r="V29" s="79">
        <f t="shared" si="60"/>
        <v>80428.5</v>
      </c>
      <c r="W29" s="79">
        <f t="shared" si="60"/>
        <v>69715.97</v>
      </c>
      <c r="X29" s="79">
        <f t="shared" si="60"/>
        <v>64415.070000000007</v>
      </c>
      <c r="Y29" s="79">
        <f t="shared" si="60"/>
        <v>61467.18</v>
      </c>
      <c r="Z29" s="79">
        <f t="shared" si="60"/>
        <v>52204.76</v>
      </c>
      <c r="AA29" s="79">
        <f t="shared" si="60"/>
        <v>49215.68</v>
      </c>
      <c r="AB29" s="79">
        <f t="shared" si="60"/>
        <v>45715.68</v>
      </c>
      <c r="AC29" s="79">
        <f t="shared" si="60"/>
        <v>45715.68</v>
      </c>
      <c r="AD29" s="79">
        <f t="shared" si="60"/>
        <v>46715.68</v>
      </c>
      <c r="AE29" s="79">
        <f t="shared" si="60"/>
        <v>45715.68</v>
      </c>
      <c r="AF29" s="79">
        <f t="shared" si="60"/>
        <v>40436.97</v>
      </c>
      <c r="AG29" s="79">
        <f t="shared" si="60"/>
        <v>35593.279999999999</v>
      </c>
      <c r="AH29" s="79">
        <f t="shared" si="60"/>
        <v>35593.279999999999</v>
      </c>
      <c r="AI29" s="79">
        <f t="shared" si="60"/>
        <v>26793.279999999999</v>
      </c>
      <c r="AJ29" s="79">
        <f t="shared" si="60"/>
        <v>26793.279999999999</v>
      </c>
      <c r="AK29" s="79">
        <f t="shared" si="60"/>
        <v>26793.279999999999</v>
      </c>
      <c r="AL29" s="79">
        <f t="shared" si="60"/>
        <v>20969.43</v>
      </c>
      <c r="AM29" s="79">
        <f t="shared" si="60"/>
        <v>20969.43</v>
      </c>
      <c r="AN29" s="79">
        <f t="shared" si="60"/>
        <v>20969.43</v>
      </c>
      <c r="AO29" s="79">
        <f t="shared" si="60"/>
        <v>20969.43</v>
      </c>
      <c r="AP29" s="79">
        <f t="shared" si="60"/>
        <v>20969.43</v>
      </c>
      <c r="AQ29" s="79">
        <f t="shared" si="60"/>
        <v>20969.43</v>
      </c>
      <c r="AR29" s="79">
        <f t="shared" si="60"/>
        <v>16802.14</v>
      </c>
      <c r="AS29" s="79">
        <f t="shared" si="60"/>
        <v>17116.14</v>
      </c>
      <c r="AT29" s="79">
        <f t="shared" si="60"/>
        <v>17116.14</v>
      </c>
      <c r="AU29" s="79">
        <f t="shared" si="60"/>
        <v>8316.14</v>
      </c>
      <c r="AV29" s="79">
        <f t="shared" si="60"/>
        <v>8316.14</v>
      </c>
      <c r="AW29" s="79">
        <f t="shared" si="60"/>
        <v>8494.1</v>
      </c>
      <c r="AX29" s="79">
        <f t="shared" si="60"/>
        <v>3682.73</v>
      </c>
      <c r="AY29" s="79">
        <f t="shared" si="60"/>
        <v>3682.73</v>
      </c>
      <c r="AZ29" s="79">
        <f t="shared" si="60"/>
        <v>3682.73</v>
      </c>
      <c r="BA29" s="79">
        <f t="shared" si="60"/>
        <v>3682.73</v>
      </c>
      <c r="BB29" s="79">
        <f t="shared" si="60"/>
        <v>3754.73</v>
      </c>
      <c r="BC29" s="79">
        <f t="shared" si="60"/>
        <v>3754.73</v>
      </c>
      <c r="BD29" s="108">
        <f t="shared" si="60"/>
        <v>0</v>
      </c>
      <c r="BE29" s="108">
        <f t="shared" si="60"/>
        <v>0</v>
      </c>
      <c r="BF29" s="108">
        <f t="shared" si="60"/>
        <v>0</v>
      </c>
      <c r="BG29" s="108">
        <f t="shared" si="60"/>
        <v>0</v>
      </c>
      <c r="BH29" s="108">
        <f t="shared" si="60"/>
        <v>0</v>
      </c>
      <c r="BI29" s="108">
        <f t="shared" si="60"/>
        <v>0</v>
      </c>
      <c r="BJ29" s="108">
        <f t="shared" si="60"/>
        <v>0</v>
      </c>
      <c r="BK29" s="108">
        <f t="shared" si="60"/>
        <v>0</v>
      </c>
      <c r="BL29" s="108">
        <f t="shared" si="60"/>
        <v>0</v>
      </c>
      <c r="BM29" s="108">
        <f t="shared" si="60"/>
        <v>0</v>
      </c>
      <c r="BN29" s="108">
        <f t="shared" si="60"/>
        <v>0</v>
      </c>
      <c r="BO29" s="108">
        <f t="shared" si="60"/>
        <v>0</v>
      </c>
      <c r="BP29" s="108">
        <f t="shared" si="60"/>
        <v>0</v>
      </c>
      <c r="BQ29" s="79">
        <f t="shared" si="60"/>
        <v>200</v>
      </c>
      <c r="BR29" s="79">
        <f t="shared" si="60"/>
        <v>222.2</v>
      </c>
      <c r="BS29" s="79">
        <f t="shared" si="60"/>
        <v>224.75</v>
      </c>
      <c r="BT29" s="79">
        <f t="shared" si="60"/>
        <v>224.75</v>
      </c>
      <c r="BU29" s="79">
        <f t="shared" si="60"/>
        <v>298.66000000000003</v>
      </c>
      <c r="BV29" s="79">
        <f t="shared" si="60"/>
        <v>321.85000000000002</v>
      </c>
      <c r="BW29" s="79">
        <f t="shared" si="60"/>
        <v>329.37</v>
      </c>
      <c r="BX29" s="79">
        <f t="shared" si="60"/>
        <v>359.4</v>
      </c>
      <c r="BY29" s="79">
        <f t="shared" si="60"/>
        <v>378.55</v>
      </c>
      <c r="BZ29" s="79">
        <f t="shared" si="60"/>
        <v>378.55</v>
      </c>
      <c r="CA29" s="79">
        <f t="shared" si="60"/>
        <v>429.43</v>
      </c>
      <c r="CB29" s="79">
        <f t="shared" si="60"/>
        <v>447.27</v>
      </c>
      <c r="CC29" s="79">
        <f t="shared" si="60"/>
        <v>468.96</v>
      </c>
      <c r="CD29" s="108">
        <f t="shared" si="60"/>
        <v>0</v>
      </c>
      <c r="CE29" s="108">
        <f t="shared" si="60"/>
        <v>0</v>
      </c>
      <c r="CF29" s="108">
        <f t="shared" si="60"/>
        <v>0</v>
      </c>
      <c r="CG29" s="108">
        <f t="shared" si="60"/>
        <v>0</v>
      </c>
      <c r="CH29" s="108">
        <f t="shared" si="60"/>
        <v>0</v>
      </c>
      <c r="CI29" s="79">
        <f t="shared" si="60"/>
        <v>5303</v>
      </c>
      <c r="CJ29" s="79">
        <f t="shared" si="60"/>
        <v>6180</v>
      </c>
      <c r="CK29" s="79">
        <f t="shared" si="60"/>
        <v>7080</v>
      </c>
      <c r="CL29" s="79">
        <f t="shared" si="60"/>
        <v>8820</v>
      </c>
      <c r="CM29" s="79">
        <f t="shared" si="60"/>
        <v>10000</v>
      </c>
      <c r="CN29" s="79">
        <f t="shared" si="60"/>
        <v>7464.85</v>
      </c>
      <c r="CO29" s="79">
        <f t="shared" si="60"/>
        <v>6560.82</v>
      </c>
      <c r="CP29" s="79">
        <f t="shared" si="60"/>
        <v>5732.21</v>
      </c>
      <c r="CQ29" s="79">
        <f t="shared" si="60"/>
        <v>7232.21</v>
      </c>
      <c r="CR29" s="79">
        <f t="shared" si="60"/>
        <v>7263.95</v>
      </c>
      <c r="CS29" s="79">
        <f t="shared" si="60"/>
        <v>7263.95</v>
      </c>
      <c r="CT29" s="79">
        <f t="shared" si="60"/>
        <v>6953.53</v>
      </c>
      <c r="CU29" s="79">
        <f t="shared" si="60"/>
        <v>8053.53</v>
      </c>
      <c r="CV29" s="79">
        <f t="shared" si="60"/>
        <v>5561.91</v>
      </c>
      <c r="CW29" s="79">
        <f t="shared" si="60"/>
        <v>3383.37</v>
      </c>
      <c r="CX29" s="79">
        <f t="shared" si="60"/>
        <v>813.37</v>
      </c>
      <c r="CY29" s="79">
        <f t="shared" si="60"/>
        <v>813.37</v>
      </c>
      <c r="CZ29" s="79">
        <f t="shared" si="60"/>
        <v>834.34</v>
      </c>
      <c r="DA29" s="79">
        <f t="shared" si="60"/>
        <v>834.69</v>
      </c>
      <c r="DB29" s="79">
        <f t="shared" si="60"/>
        <v>834.69</v>
      </c>
      <c r="DC29" s="79">
        <f t="shared" si="60"/>
        <v>834.69</v>
      </c>
      <c r="DD29" s="79">
        <f t="shared" si="60"/>
        <v>834.69</v>
      </c>
      <c r="DE29" s="79">
        <f t="shared" si="60"/>
        <v>834.69</v>
      </c>
      <c r="DF29" s="79">
        <f t="shared" si="60"/>
        <v>834.69</v>
      </c>
      <c r="DG29" s="79">
        <f t="shared" si="60"/>
        <v>7854.72</v>
      </c>
      <c r="DH29" s="79">
        <f t="shared" si="60"/>
        <v>6914.21</v>
      </c>
      <c r="DI29" s="79">
        <f t="shared" si="60"/>
        <v>5849.79</v>
      </c>
      <c r="DJ29" s="79">
        <f t="shared" si="60"/>
        <v>3652.17</v>
      </c>
      <c r="DK29" s="79">
        <f t="shared" si="60"/>
        <v>3652.17</v>
      </c>
      <c r="DL29" s="79">
        <f t="shared" si="60"/>
        <v>17825.75</v>
      </c>
      <c r="DM29" s="79">
        <f t="shared" si="60"/>
        <v>15369.96</v>
      </c>
      <c r="DN29" s="79">
        <f t="shared" si="60"/>
        <v>11457.02</v>
      </c>
      <c r="DO29" s="79">
        <f t="shared" si="60"/>
        <v>10448.200000000001</v>
      </c>
      <c r="DP29" s="79">
        <f t="shared" si="60"/>
        <v>8957.7999999999993</v>
      </c>
      <c r="DQ29" s="79">
        <f t="shared" si="60"/>
        <v>7970.58</v>
      </c>
      <c r="DR29" s="79">
        <f t="shared" si="60"/>
        <v>6924.58</v>
      </c>
      <c r="DS29" s="79">
        <f t="shared" si="60"/>
        <v>9418.7199999999993</v>
      </c>
      <c r="DT29" s="79">
        <f t="shared" si="60"/>
        <v>8196.65</v>
      </c>
      <c r="DU29" s="79">
        <f t="shared" si="60"/>
        <v>7030.41</v>
      </c>
      <c r="DV29" s="79">
        <f t="shared" si="60"/>
        <v>6131.99</v>
      </c>
      <c r="DW29" s="79">
        <f t="shared" si="60"/>
        <v>6038.24</v>
      </c>
      <c r="DX29" s="79">
        <f t="shared" si="60"/>
        <v>22074.99</v>
      </c>
      <c r="DY29" s="79">
        <f t="shared" si="60"/>
        <v>22922.45</v>
      </c>
      <c r="DZ29" s="79">
        <f t="shared" si="60"/>
        <v>18432.88</v>
      </c>
      <c r="EA29" s="79">
        <f t="shared" si="60"/>
        <v>18379.02</v>
      </c>
      <c r="EB29" s="79">
        <f t="shared" si="60"/>
        <v>17558.07</v>
      </c>
      <c r="EC29" s="79">
        <f t="shared" si="60"/>
        <v>17430.88</v>
      </c>
      <c r="ED29" s="79">
        <f t="shared" si="60"/>
        <v>17425.79</v>
      </c>
      <c r="EE29" s="79">
        <f t="shared" si="60"/>
        <v>17430.099999999999</v>
      </c>
      <c r="EF29" s="79">
        <f t="shared" si="60"/>
        <v>16531.37</v>
      </c>
      <c r="EG29" s="79">
        <f t="shared" si="60"/>
        <v>12284.67</v>
      </c>
      <c r="EH29" s="79">
        <f t="shared" si="60"/>
        <v>11947.45</v>
      </c>
      <c r="EI29" s="79">
        <f t="shared" si="60"/>
        <v>11309.07</v>
      </c>
      <c r="EJ29" s="79">
        <f t="shared" si="60"/>
        <v>24472.17</v>
      </c>
      <c r="EK29" s="79">
        <f t="shared" si="60"/>
        <v>23276.2</v>
      </c>
      <c r="EL29" s="79">
        <f t="shared" si="60"/>
        <v>22317.69</v>
      </c>
      <c r="EM29" s="79">
        <f t="shared" si="60"/>
        <v>21306.68</v>
      </c>
      <c r="EN29" s="79">
        <f t="shared" si="60"/>
        <v>20463.41</v>
      </c>
      <c r="EO29" s="79">
        <f t="shared" si="60"/>
        <v>19505.91</v>
      </c>
      <c r="EP29" s="79">
        <f t="shared" si="60"/>
        <v>19507.099999999999</v>
      </c>
      <c r="EQ29" s="79">
        <f t="shared" si="60"/>
        <v>19351.89</v>
      </c>
      <c r="ER29" s="79">
        <f t="shared" si="60"/>
        <v>19428.22</v>
      </c>
      <c r="ES29" s="79">
        <f t="shared" si="60"/>
        <v>18433.66</v>
      </c>
      <c r="ET29" s="79">
        <f t="shared" si="60"/>
        <v>17561.61</v>
      </c>
      <c r="EU29" s="79">
        <f t="shared" si="60"/>
        <v>16484.54</v>
      </c>
      <c r="EV29" s="79">
        <f t="shared" si="60"/>
        <v>15514.79</v>
      </c>
      <c r="EW29" s="79">
        <f t="shared" si="60"/>
        <v>14643.5</v>
      </c>
      <c r="EX29" s="79">
        <f t="shared" si="60"/>
        <v>13629.55</v>
      </c>
      <c r="EY29" s="79">
        <f t="shared" si="60"/>
        <v>12636.69</v>
      </c>
      <c r="EZ29" s="79">
        <f t="shared" si="60"/>
        <v>11695.11</v>
      </c>
      <c r="FA29" s="79">
        <f t="shared" si="60"/>
        <v>10651.26</v>
      </c>
      <c r="FB29" s="79">
        <f t="shared" si="60"/>
        <v>9631.69</v>
      </c>
      <c r="FC29" s="79">
        <f t="shared" si="60"/>
        <v>9245.77</v>
      </c>
      <c r="FD29" s="79">
        <f t="shared" si="60"/>
        <v>9194.81</v>
      </c>
      <c r="FE29" s="79">
        <f t="shared" si="60"/>
        <v>9265.1299999999992</v>
      </c>
      <c r="FF29" s="79">
        <f t="shared" si="60"/>
        <v>8756.18</v>
      </c>
      <c r="FG29" s="79">
        <f t="shared" si="60"/>
        <v>8838.01</v>
      </c>
      <c r="FH29" s="79">
        <f t="shared" si="60"/>
        <v>8818.67</v>
      </c>
      <c r="FI29" s="79">
        <f t="shared" si="60"/>
        <v>8819.2999999999993</v>
      </c>
      <c r="FJ29" s="79">
        <f t="shared" si="60"/>
        <v>8968.5400000000009</v>
      </c>
      <c r="FK29" s="79">
        <f t="shared" si="60"/>
        <v>8505.49</v>
      </c>
      <c r="FL29" s="79">
        <f t="shared" si="60"/>
        <v>8465.42</v>
      </c>
      <c r="FM29" s="79">
        <f t="shared" si="60"/>
        <v>7867.86</v>
      </c>
      <c r="FN29" s="79">
        <f t="shared" si="60"/>
        <v>7286.29</v>
      </c>
      <c r="FO29" s="79">
        <f t="shared" si="60"/>
        <v>7182.49</v>
      </c>
      <c r="FP29" s="79">
        <f t="shared" si="60"/>
        <v>8397.9599999999991</v>
      </c>
      <c r="FQ29" s="79">
        <f t="shared" si="60"/>
        <v>9411.48</v>
      </c>
      <c r="FR29" s="79">
        <f t="shared" si="60"/>
        <v>9411.23</v>
      </c>
      <c r="FS29" s="79">
        <f t="shared" si="60"/>
        <v>9280.61</v>
      </c>
      <c r="FT29" s="79">
        <f t="shared" si="60"/>
        <v>9360.69</v>
      </c>
      <c r="FU29" s="79">
        <f t="shared" si="60"/>
        <v>9300.83</v>
      </c>
      <c r="FV29" s="79">
        <f t="shared" si="60"/>
        <v>9106.74</v>
      </c>
      <c r="FW29" s="79">
        <f t="shared" si="60"/>
        <v>9007.82</v>
      </c>
      <c r="FX29" s="79">
        <f t="shared" si="60"/>
        <v>9011.68</v>
      </c>
      <c r="FY29" s="79">
        <f t="shared" si="60"/>
        <v>8701.07</v>
      </c>
      <c r="FZ29" s="79">
        <f t="shared" si="60"/>
        <v>8629.11</v>
      </c>
      <c r="GA29" s="79">
        <f t="shared" si="60"/>
        <v>8611.98</v>
      </c>
      <c r="GB29" s="79">
        <f t="shared" si="60"/>
        <v>8028.42</v>
      </c>
      <c r="GC29" s="79">
        <f t="shared" si="60"/>
        <v>8014.5</v>
      </c>
      <c r="GD29" s="79">
        <f t="shared" si="60"/>
        <v>7936.02</v>
      </c>
      <c r="GE29" s="79">
        <f t="shared" si="60"/>
        <v>7858.47</v>
      </c>
      <c r="GF29" s="79">
        <f t="shared" si="60"/>
        <v>7715.91</v>
      </c>
      <c r="GG29" s="79">
        <f t="shared" si="60"/>
        <v>7677.85</v>
      </c>
      <c r="GH29" s="79">
        <f t="shared" si="60"/>
        <v>7821.47</v>
      </c>
      <c r="GI29" s="79">
        <f t="shared" si="60"/>
        <v>7777.22</v>
      </c>
      <c r="GJ29" s="79">
        <f t="shared" si="60"/>
        <v>7690.51</v>
      </c>
      <c r="GK29" s="79">
        <f t="shared" si="60"/>
        <v>7613.49</v>
      </c>
      <c r="GL29" s="79">
        <f t="shared" si="60"/>
        <v>7601.26</v>
      </c>
      <c r="GM29" s="79">
        <f t="shared" si="60"/>
        <v>7586.88</v>
      </c>
      <c r="GN29" s="79">
        <f t="shared" si="60"/>
        <v>7624.36</v>
      </c>
      <c r="GO29" s="79">
        <f t="shared" si="60"/>
        <v>7226.63</v>
      </c>
      <c r="GP29" s="79">
        <f t="shared" si="60"/>
        <v>7231.18</v>
      </c>
      <c r="GQ29" s="79">
        <f t="shared" si="60"/>
        <v>7161.5999999999995</v>
      </c>
      <c r="GR29" s="79">
        <f t="shared" si="60"/>
        <v>7146.04</v>
      </c>
      <c r="GS29" s="79">
        <f t="shared" si="60"/>
        <v>6581.3</v>
      </c>
      <c r="GT29" s="79">
        <f t="shared" si="60"/>
        <v>7162.82</v>
      </c>
      <c r="GU29" s="79">
        <f t="shared" si="60"/>
        <v>7135.08</v>
      </c>
      <c r="GV29" s="79">
        <f t="shared" si="60"/>
        <v>7113.3</v>
      </c>
      <c r="GW29" s="79">
        <f t="shared" si="60"/>
        <v>7067.95</v>
      </c>
      <c r="GX29" s="79">
        <f t="shared" si="60"/>
        <v>7057.16</v>
      </c>
      <c r="GY29" s="79">
        <f t="shared" si="60"/>
        <v>7065.45</v>
      </c>
      <c r="GZ29" s="79">
        <f t="shared" si="60"/>
        <v>7017.49</v>
      </c>
      <c r="HA29" s="79">
        <f t="shared" si="60"/>
        <v>6718.03</v>
      </c>
      <c r="HB29" s="79">
        <f t="shared" si="60"/>
        <v>6707.29</v>
      </c>
      <c r="HC29" s="79">
        <f t="shared" si="60"/>
        <v>6725.14</v>
      </c>
      <c r="HD29" s="79">
        <f t="shared" si="60"/>
        <v>6713.32</v>
      </c>
      <c r="HE29" s="79">
        <f t="shared" si="60"/>
        <v>6755.2</v>
      </c>
      <c r="HF29" s="79">
        <f t="shared" si="60"/>
        <v>6522.89</v>
      </c>
      <c r="HG29" s="79">
        <f t="shared" si="60"/>
        <v>6090.87</v>
      </c>
      <c r="HH29" s="79">
        <f t="shared" si="60"/>
        <v>16136.98</v>
      </c>
      <c r="HI29" s="79">
        <f t="shared" si="60"/>
        <v>36274.53</v>
      </c>
      <c r="HJ29" s="79">
        <f t="shared" si="60"/>
        <v>36264.65</v>
      </c>
      <c r="HK29" s="79">
        <f t="shared" si="60"/>
        <v>36246.53</v>
      </c>
      <c r="HL29" s="79">
        <f t="shared" si="60"/>
        <v>36231.949999999997</v>
      </c>
      <c r="HM29" s="79">
        <f t="shared" si="60"/>
        <v>36202.79</v>
      </c>
      <c r="HN29" s="79">
        <f t="shared" si="60"/>
        <v>56256.46</v>
      </c>
      <c r="HO29" s="79">
        <f t="shared" si="60"/>
        <v>61245.36</v>
      </c>
      <c r="HP29" s="79">
        <f t="shared" si="60"/>
        <v>61252.9</v>
      </c>
      <c r="HQ29" s="79">
        <f t="shared" si="60"/>
        <v>61124.84</v>
      </c>
      <c r="HR29" s="79">
        <f t="shared" si="60"/>
        <v>61416.92</v>
      </c>
      <c r="HS29" s="79">
        <f t="shared" si="60"/>
        <v>61624.71</v>
      </c>
      <c r="HT29" s="79">
        <f t="shared" si="60"/>
        <v>71757.679999999993</v>
      </c>
      <c r="HU29" s="79">
        <f t="shared" si="60"/>
        <v>81746.759999999995</v>
      </c>
      <c r="HV29" s="79">
        <f t="shared" ref="HV29:HW29" si="61">HV30+HV31</f>
        <v>81625.95</v>
      </c>
      <c r="HW29" s="79">
        <f t="shared" si="61"/>
        <v>86614</v>
      </c>
      <c r="HX29" s="79">
        <f t="shared" ref="HX29:HZ29" si="62">HX30+HX31</f>
        <v>111874.82</v>
      </c>
      <c r="HY29" s="79">
        <f t="shared" si="62"/>
        <v>112312.72</v>
      </c>
      <c r="HZ29" s="79">
        <f t="shared" si="62"/>
        <v>112370.74</v>
      </c>
      <c r="IA29" s="79">
        <f t="shared" ref="IA29:IB29" si="63">IA30+IA31</f>
        <v>112583.7</v>
      </c>
      <c r="IB29" s="79">
        <f t="shared" si="63"/>
        <v>112670.97</v>
      </c>
      <c r="IC29" s="79">
        <f t="shared" ref="IC29:II29" si="64">IC30+IC31</f>
        <v>112694.1</v>
      </c>
      <c r="ID29" s="79">
        <f t="shared" si="64"/>
        <v>112648.58</v>
      </c>
      <c r="IE29" s="79">
        <f t="shared" si="64"/>
        <v>112229.85</v>
      </c>
      <c r="IF29" s="79">
        <f t="shared" si="64"/>
        <v>112255.75</v>
      </c>
      <c r="IG29" s="79">
        <f t="shared" si="64"/>
        <v>111914.87</v>
      </c>
      <c r="IH29" s="79">
        <f t="shared" si="64"/>
        <v>110865.22</v>
      </c>
      <c r="II29" s="79">
        <f t="shared" si="64"/>
        <v>89631.23</v>
      </c>
      <c r="IJ29" s="79">
        <f t="shared" ref="IJ29:IL29" si="65">IJ30+IJ31</f>
        <v>88791.65</v>
      </c>
      <c r="IK29" s="79">
        <f t="shared" si="65"/>
        <v>88067.21</v>
      </c>
      <c r="IL29" s="79">
        <f t="shared" si="65"/>
        <v>62440.86</v>
      </c>
      <c r="IM29" s="79">
        <f t="shared" ref="IM29:IS29" si="66">IM30+IM31</f>
        <v>61813.920000000006</v>
      </c>
      <c r="IN29" s="79">
        <f t="shared" si="66"/>
        <v>60263.89</v>
      </c>
      <c r="IO29" s="79">
        <f t="shared" si="66"/>
        <v>59366.5</v>
      </c>
      <c r="IP29" s="79">
        <f t="shared" si="66"/>
        <v>40337.89</v>
      </c>
      <c r="IQ29" s="79">
        <f t="shared" si="66"/>
        <v>38879.270000000004</v>
      </c>
      <c r="IR29" s="79">
        <f t="shared" si="66"/>
        <v>37855.83</v>
      </c>
      <c r="IS29" s="79">
        <f t="shared" si="66"/>
        <v>35738.06</v>
      </c>
    </row>
    <row r="30" spans="1:253" s="45" customFormat="1" ht="23.25">
      <c r="A30" s="43" t="s">
        <v>127</v>
      </c>
      <c r="B30" s="44">
        <v>82063.8</v>
      </c>
      <c r="C30" s="44">
        <v>87588.800000000003</v>
      </c>
      <c r="D30" s="44">
        <v>92268.800000000003</v>
      </c>
      <c r="E30" s="33">
        <v>96898.8</v>
      </c>
      <c r="F30" s="89">
        <v>105488.8</v>
      </c>
      <c r="G30" s="89">
        <v>102488.8</v>
      </c>
      <c r="H30" s="89">
        <v>95492.13</v>
      </c>
      <c r="I30" s="87">
        <v>95492.13</v>
      </c>
      <c r="J30" s="87">
        <v>89492.13</v>
      </c>
      <c r="K30" s="87">
        <v>74187.13</v>
      </c>
      <c r="L30" s="44">
        <v>56152.13</v>
      </c>
      <c r="M30" s="44">
        <v>56152.13</v>
      </c>
      <c r="N30" s="44">
        <v>46152.14</v>
      </c>
      <c r="O30" s="44">
        <v>41152.14</v>
      </c>
      <c r="P30" s="44">
        <v>37992.14</v>
      </c>
      <c r="Q30" s="44">
        <v>36468.54</v>
      </c>
      <c r="R30" s="44">
        <v>30968.54</v>
      </c>
      <c r="S30" s="44">
        <v>30968.54</v>
      </c>
      <c r="T30" s="44">
        <v>29326.83</v>
      </c>
      <c r="U30" s="44">
        <v>29326.83</v>
      </c>
      <c r="V30" s="44">
        <v>29326.83</v>
      </c>
      <c r="W30" s="44">
        <v>29357.13</v>
      </c>
      <c r="X30" s="44">
        <v>29369.13</v>
      </c>
      <c r="Y30" s="44">
        <v>29369.13</v>
      </c>
      <c r="Z30" s="44">
        <v>23271.99</v>
      </c>
      <c r="AA30" s="44">
        <v>23271.99</v>
      </c>
      <c r="AB30" s="44">
        <v>23271.99</v>
      </c>
      <c r="AC30" s="44">
        <v>23271.99</v>
      </c>
      <c r="AD30" s="44">
        <v>23271.99</v>
      </c>
      <c r="AE30" s="44">
        <v>23271.99</v>
      </c>
      <c r="AF30" s="44">
        <v>17993.28</v>
      </c>
      <c r="AG30" s="44">
        <v>17993.28</v>
      </c>
      <c r="AH30" s="44">
        <v>17993.28</v>
      </c>
      <c r="AI30" s="44">
        <v>17993.28</v>
      </c>
      <c r="AJ30" s="44">
        <v>17993.28</v>
      </c>
      <c r="AK30" s="44">
        <v>17993.28</v>
      </c>
      <c r="AL30" s="44">
        <v>12169.43</v>
      </c>
      <c r="AM30" s="44">
        <v>12169.43</v>
      </c>
      <c r="AN30" s="44">
        <v>12169.43</v>
      </c>
      <c r="AO30" s="44">
        <v>12169.43</v>
      </c>
      <c r="AP30" s="44">
        <v>12169.43</v>
      </c>
      <c r="AQ30" s="44">
        <v>12169.43</v>
      </c>
      <c r="AR30" s="44">
        <v>8002.14</v>
      </c>
      <c r="AS30" s="87">
        <v>8316.14</v>
      </c>
      <c r="AT30" s="44">
        <v>8316.14</v>
      </c>
      <c r="AU30" s="44">
        <v>8316.14</v>
      </c>
      <c r="AV30" s="44">
        <v>8316.14</v>
      </c>
      <c r="AW30" s="44">
        <v>8494.1</v>
      </c>
      <c r="AX30" s="44">
        <v>3682.73</v>
      </c>
      <c r="AY30" s="44">
        <v>3682.73</v>
      </c>
      <c r="AZ30" s="44">
        <v>3682.73</v>
      </c>
      <c r="BA30" s="44">
        <v>3682.73</v>
      </c>
      <c r="BB30" s="44">
        <v>3754.73</v>
      </c>
      <c r="BC30" s="44">
        <v>3754.73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0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0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36">
        <v>0</v>
      </c>
      <c r="FL30" s="36">
        <v>0</v>
      </c>
      <c r="FM30" s="36">
        <v>0</v>
      </c>
      <c r="FN30" s="36">
        <v>0</v>
      </c>
      <c r="FO30" s="36">
        <v>0</v>
      </c>
      <c r="FP30" s="36">
        <v>0</v>
      </c>
      <c r="FQ30" s="36">
        <v>0</v>
      </c>
      <c r="FR30" s="36">
        <v>0</v>
      </c>
      <c r="FS30" s="36">
        <v>0</v>
      </c>
      <c r="FT30" s="36">
        <v>0</v>
      </c>
      <c r="FU30" s="36">
        <v>0</v>
      </c>
      <c r="FV30" s="36">
        <v>0</v>
      </c>
      <c r="FW30" s="36">
        <v>0</v>
      </c>
      <c r="FX30" s="36">
        <v>0</v>
      </c>
      <c r="FY30" s="36">
        <v>0</v>
      </c>
      <c r="FZ30" s="36">
        <v>0</v>
      </c>
      <c r="GA30" s="36">
        <v>0</v>
      </c>
      <c r="GB30" s="36">
        <v>0</v>
      </c>
      <c r="GC30" s="36">
        <v>0</v>
      </c>
      <c r="GD30" s="36">
        <v>0</v>
      </c>
      <c r="GE30" s="36">
        <v>0</v>
      </c>
      <c r="GF30" s="36">
        <v>0</v>
      </c>
      <c r="GG30" s="36">
        <v>0</v>
      </c>
      <c r="GH30" s="106">
        <v>189.87</v>
      </c>
      <c r="GI30" s="106">
        <v>189.87</v>
      </c>
      <c r="GJ30" s="106">
        <v>189.87</v>
      </c>
      <c r="GK30" s="106">
        <v>189.87</v>
      </c>
      <c r="GL30" s="106">
        <v>189.87</v>
      </c>
      <c r="GM30" s="106">
        <v>189.87</v>
      </c>
      <c r="GN30" s="106">
        <v>189.87</v>
      </c>
      <c r="GO30" s="106">
        <v>189.87</v>
      </c>
      <c r="GP30" s="106">
        <v>189.87</v>
      </c>
      <c r="GQ30" s="106">
        <v>189.87</v>
      </c>
      <c r="GR30" s="106">
        <v>189.87</v>
      </c>
      <c r="GS30" s="106">
        <v>189.87</v>
      </c>
      <c r="GT30" s="106">
        <v>189.87</v>
      </c>
      <c r="GU30" s="106">
        <v>189.87</v>
      </c>
      <c r="GV30" s="106">
        <v>189.87</v>
      </c>
      <c r="GW30" s="106">
        <v>189.87</v>
      </c>
      <c r="GX30" s="106">
        <v>189.87</v>
      </c>
      <c r="GY30" s="106">
        <v>189.87</v>
      </c>
      <c r="GZ30" s="106">
        <v>189.87</v>
      </c>
      <c r="HA30" s="106">
        <v>189.87</v>
      </c>
      <c r="HB30" s="106">
        <v>189.87</v>
      </c>
      <c r="HC30" s="106">
        <v>189.87</v>
      </c>
      <c r="HD30" s="106">
        <v>189.87</v>
      </c>
      <c r="HE30" s="106">
        <v>189.87</v>
      </c>
      <c r="HF30" s="106">
        <v>0</v>
      </c>
      <c r="HG30" s="106">
        <v>0</v>
      </c>
      <c r="HH30" s="106">
        <v>10000</v>
      </c>
      <c r="HI30" s="106">
        <v>30000</v>
      </c>
      <c r="HJ30" s="106">
        <v>30000</v>
      </c>
      <c r="HK30" s="106">
        <v>30000</v>
      </c>
      <c r="HL30" s="106">
        <v>30000</v>
      </c>
      <c r="HM30" s="106">
        <v>30000</v>
      </c>
      <c r="HN30" s="106">
        <v>50000</v>
      </c>
      <c r="HO30" s="106">
        <v>55000</v>
      </c>
      <c r="HP30" s="106">
        <v>55000</v>
      </c>
      <c r="HQ30" s="106">
        <v>55000</v>
      </c>
      <c r="HR30" s="106">
        <v>55000</v>
      </c>
      <c r="HS30" s="106">
        <v>55000</v>
      </c>
      <c r="HT30" s="106">
        <v>65000</v>
      </c>
      <c r="HU30" s="106">
        <v>75000</v>
      </c>
      <c r="HV30" s="106">
        <v>75000</v>
      </c>
      <c r="HW30" s="106">
        <v>80000</v>
      </c>
      <c r="HX30" s="106">
        <v>105333</v>
      </c>
      <c r="HY30" s="106">
        <v>105333</v>
      </c>
      <c r="HZ30" s="106">
        <v>105333</v>
      </c>
      <c r="IA30" s="106">
        <v>105333</v>
      </c>
      <c r="IB30" s="106">
        <v>105333</v>
      </c>
      <c r="IC30" s="106">
        <v>105333</v>
      </c>
      <c r="ID30" s="106">
        <v>105333</v>
      </c>
      <c r="IE30" s="106">
        <v>105333</v>
      </c>
      <c r="IF30" s="106">
        <v>105333</v>
      </c>
      <c r="IG30" s="106">
        <v>105055.11</v>
      </c>
      <c r="IH30" s="106">
        <v>104082.67</v>
      </c>
      <c r="II30" s="106">
        <v>82916.22</v>
      </c>
      <c r="IJ30" s="106">
        <v>82082.78</v>
      </c>
      <c r="IK30" s="106">
        <v>81110.33</v>
      </c>
      <c r="IL30" s="106">
        <v>55416</v>
      </c>
      <c r="IM30" s="106">
        <v>54304.66</v>
      </c>
      <c r="IN30" s="106">
        <v>53193.440000000002</v>
      </c>
      <c r="IO30" s="106">
        <v>52221.22</v>
      </c>
      <c r="IP30" s="106">
        <v>33332.120000000003</v>
      </c>
      <c r="IQ30" s="106">
        <v>32082</v>
      </c>
      <c r="IR30" s="106">
        <v>30970.89</v>
      </c>
      <c r="IS30" s="106">
        <v>29720.78</v>
      </c>
    </row>
    <row r="31" spans="1:253" s="45" customFormat="1" ht="23.25">
      <c r="A31" s="43" t="s">
        <v>129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89">
        <v>7500</v>
      </c>
      <c r="H31" s="89">
        <v>16000</v>
      </c>
      <c r="I31" s="87">
        <v>16000</v>
      </c>
      <c r="J31" s="87">
        <v>22000</v>
      </c>
      <c r="K31" s="87">
        <v>40365</v>
      </c>
      <c r="L31" s="89">
        <v>58400</v>
      </c>
      <c r="M31" s="89">
        <v>58400</v>
      </c>
      <c r="N31" s="89">
        <v>58400</v>
      </c>
      <c r="O31" s="89">
        <v>58400</v>
      </c>
      <c r="P31" s="89">
        <v>56005</v>
      </c>
      <c r="Q31" s="89">
        <v>56005</v>
      </c>
      <c r="R31" s="89">
        <v>56005</v>
      </c>
      <c r="S31" s="89">
        <v>56005</v>
      </c>
      <c r="T31" s="89">
        <v>56005</v>
      </c>
      <c r="U31" s="89">
        <v>53414.57</v>
      </c>
      <c r="V31" s="89">
        <v>51101.67</v>
      </c>
      <c r="W31" s="89">
        <v>40358.839999999997</v>
      </c>
      <c r="X31" s="89">
        <v>35045.94</v>
      </c>
      <c r="Y31" s="102">
        <v>32098.05</v>
      </c>
      <c r="Z31" s="89">
        <v>28932.77</v>
      </c>
      <c r="AA31" s="89">
        <v>25943.69</v>
      </c>
      <c r="AB31" s="89">
        <v>22443.69</v>
      </c>
      <c r="AC31" s="89">
        <v>22443.69</v>
      </c>
      <c r="AD31" s="89">
        <v>23443.69</v>
      </c>
      <c r="AE31" s="89">
        <v>22443.69</v>
      </c>
      <c r="AF31" s="89">
        <v>22443.69</v>
      </c>
      <c r="AG31" s="89">
        <v>17600</v>
      </c>
      <c r="AH31" s="89">
        <v>17600</v>
      </c>
      <c r="AI31" s="89">
        <v>8800</v>
      </c>
      <c r="AJ31" s="89">
        <v>8800</v>
      </c>
      <c r="AK31" s="89">
        <v>8800</v>
      </c>
      <c r="AL31" s="89">
        <v>8800</v>
      </c>
      <c r="AM31" s="89">
        <v>8800</v>
      </c>
      <c r="AN31" s="89">
        <v>8800</v>
      </c>
      <c r="AO31" s="89">
        <v>8800</v>
      </c>
      <c r="AP31" s="89">
        <v>8800</v>
      </c>
      <c r="AQ31" s="89">
        <v>8800</v>
      </c>
      <c r="AR31" s="89">
        <v>8800</v>
      </c>
      <c r="AS31" s="89">
        <v>8800</v>
      </c>
      <c r="AT31" s="89">
        <v>8800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200</v>
      </c>
      <c r="BR31" s="106">
        <v>222.2</v>
      </c>
      <c r="BS31" s="106">
        <v>224.75</v>
      </c>
      <c r="BT31" s="106">
        <v>224.75</v>
      </c>
      <c r="BU31" s="106">
        <v>298.66000000000003</v>
      </c>
      <c r="BV31" s="106">
        <v>321.85000000000002</v>
      </c>
      <c r="BW31" s="106">
        <v>329.37</v>
      </c>
      <c r="BX31" s="106">
        <v>359.4</v>
      </c>
      <c r="BY31" s="106">
        <v>378.55</v>
      </c>
      <c r="BZ31" s="106">
        <v>378.55</v>
      </c>
      <c r="CA31" s="106">
        <v>429.43</v>
      </c>
      <c r="CB31" s="106">
        <v>447.27</v>
      </c>
      <c r="CC31" s="106">
        <v>468.96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106">
        <v>5303</v>
      </c>
      <c r="CJ31" s="106">
        <v>6180</v>
      </c>
      <c r="CK31" s="106">
        <v>7080</v>
      </c>
      <c r="CL31" s="106">
        <v>8820</v>
      </c>
      <c r="CM31" s="106">
        <v>10000</v>
      </c>
      <c r="CN31" s="106">
        <v>7464.85</v>
      </c>
      <c r="CO31" s="106">
        <v>6560.82</v>
      </c>
      <c r="CP31" s="106">
        <v>5732.21</v>
      </c>
      <c r="CQ31" s="106">
        <v>7232.21</v>
      </c>
      <c r="CR31" s="106">
        <v>7263.95</v>
      </c>
      <c r="CS31" s="106">
        <v>7263.95</v>
      </c>
      <c r="CT31" s="106">
        <v>6953.53</v>
      </c>
      <c r="CU31" s="106">
        <v>8053.53</v>
      </c>
      <c r="CV31" s="106">
        <v>5561.91</v>
      </c>
      <c r="CW31" s="106">
        <v>3383.37</v>
      </c>
      <c r="CX31" s="106">
        <v>813.37</v>
      </c>
      <c r="CY31" s="106">
        <v>813.37</v>
      </c>
      <c r="CZ31" s="106">
        <v>834.34</v>
      </c>
      <c r="DA31" s="106">
        <v>834.69</v>
      </c>
      <c r="DB31" s="106">
        <v>834.69</v>
      </c>
      <c r="DC31" s="106">
        <v>834.69</v>
      </c>
      <c r="DD31" s="106">
        <v>834.69</v>
      </c>
      <c r="DE31" s="106">
        <v>834.69</v>
      </c>
      <c r="DF31" s="106">
        <v>834.69</v>
      </c>
      <c r="DG31" s="106">
        <v>7854.72</v>
      </c>
      <c r="DH31" s="106">
        <v>6914.21</v>
      </c>
      <c r="DI31" s="106">
        <v>5849.79</v>
      </c>
      <c r="DJ31" s="106">
        <v>3652.17</v>
      </c>
      <c r="DK31" s="106">
        <v>3652.17</v>
      </c>
      <c r="DL31" s="106">
        <v>17825.75</v>
      </c>
      <c r="DM31" s="106">
        <v>15369.96</v>
      </c>
      <c r="DN31" s="106">
        <v>11457.02</v>
      </c>
      <c r="DO31" s="106">
        <v>10448.200000000001</v>
      </c>
      <c r="DP31" s="106">
        <v>8957.7999999999993</v>
      </c>
      <c r="DQ31" s="106">
        <v>7970.58</v>
      </c>
      <c r="DR31" s="106">
        <v>6924.58</v>
      </c>
      <c r="DS31" s="106">
        <v>9418.7199999999993</v>
      </c>
      <c r="DT31" s="106">
        <v>8196.65</v>
      </c>
      <c r="DU31" s="106">
        <v>7030.41</v>
      </c>
      <c r="DV31" s="106">
        <v>6131.99</v>
      </c>
      <c r="DW31" s="106">
        <v>6038.24</v>
      </c>
      <c r="DX31" s="106">
        <v>22074.99</v>
      </c>
      <c r="DY31" s="106">
        <v>22922.45</v>
      </c>
      <c r="DZ31" s="106">
        <v>18432.88</v>
      </c>
      <c r="EA31" s="106">
        <v>18379.02</v>
      </c>
      <c r="EB31" s="106">
        <v>17558.07</v>
      </c>
      <c r="EC31" s="106">
        <v>17430.88</v>
      </c>
      <c r="ED31" s="106">
        <v>17425.79</v>
      </c>
      <c r="EE31" s="106">
        <v>17430.099999999999</v>
      </c>
      <c r="EF31" s="106">
        <v>16531.37</v>
      </c>
      <c r="EG31" s="106">
        <v>12284.67</v>
      </c>
      <c r="EH31" s="106">
        <v>11947.45</v>
      </c>
      <c r="EI31" s="106">
        <v>11309.07</v>
      </c>
      <c r="EJ31" s="106">
        <v>24472.17</v>
      </c>
      <c r="EK31" s="106">
        <v>23276.2</v>
      </c>
      <c r="EL31" s="106">
        <v>22317.69</v>
      </c>
      <c r="EM31" s="106">
        <v>21306.68</v>
      </c>
      <c r="EN31" s="106">
        <v>20463.41</v>
      </c>
      <c r="EO31" s="106">
        <v>19505.91</v>
      </c>
      <c r="EP31" s="106">
        <v>19507.099999999999</v>
      </c>
      <c r="EQ31" s="106">
        <v>19351.89</v>
      </c>
      <c r="ER31" s="106">
        <v>19428.22</v>
      </c>
      <c r="ES31" s="106">
        <v>18433.66</v>
      </c>
      <c r="ET31" s="106">
        <v>17561.61</v>
      </c>
      <c r="EU31" s="106">
        <v>16484.54</v>
      </c>
      <c r="EV31" s="106">
        <v>15514.79</v>
      </c>
      <c r="EW31" s="106">
        <v>14643.5</v>
      </c>
      <c r="EX31" s="106">
        <v>13629.55</v>
      </c>
      <c r="EY31" s="106">
        <v>12636.69</v>
      </c>
      <c r="EZ31" s="106">
        <v>11695.11</v>
      </c>
      <c r="FA31" s="106">
        <v>10651.26</v>
      </c>
      <c r="FB31" s="106">
        <v>9631.69</v>
      </c>
      <c r="FC31" s="106">
        <v>9245.77</v>
      </c>
      <c r="FD31" s="106">
        <v>9194.81</v>
      </c>
      <c r="FE31" s="106">
        <v>9265.1299999999992</v>
      </c>
      <c r="FF31" s="106">
        <v>8756.18</v>
      </c>
      <c r="FG31" s="106">
        <v>8838.01</v>
      </c>
      <c r="FH31" s="106">
        <v>8818.67</v>
      </c>
      <c r="FI31" s="106">
        <v>8819.2999999999993</v>
      </c>
      <c r="FJ31" s="106">
        <v>8968.5400000000009</v>
      </c>
      <c r="FK31" s="106">
        <v>8505.49</v>
      </c>
      <c r="FL31" s="106">
        <v>8465.42</v>
      </c>
      <c r="FM31" s="106">
        <v>7867.86</v>
      </c>
      <c r="FN31" s="106">
        <v>7286.29</v>
      </c>
      <c r="FO31" s="106">
        <v>7182.49</v>
      </c>
      <c r="FP31" s="106">
        <v>8397.9599999999991</v>
      </c>
      <c r="FQ31" s="106">
        <v>9411.48</v>
      </c>
      <c r="FR31" s="106">
        <v>9411.23</v>
      </c>
      <c r="FS31" s="106">
        <v>9280.61</v>
      </c>
      <c r="FT31" s="106">
        <v>9360.69</v>
      </c>
      <c r="FU31" s="106">
        <v>9300.83</v>
      </c>
      <c r="FV31" s="106">
        <v>9106.74</v>
      </c>
      <c r="FW31" s="106">
        <v>9007.82</v>
      </c>
      <c r="FX31" s="106">
        <v>9011.68</v>
      </c>
      <c r="FY31" s="106">
        <v>8701.07</v>
      </c>
      <c r="FZ31" s="106">
        <v>8629.11</v>
      </c>
      <c r="GA31" s="106">
        <v>8611.98</v>
      </c>
      <c r="GB31" s="106">
        <v>8028.42</v>
      </c>
      <c r="GC31" s="106">
        <v>8014.5</v>
      </c>
      <c r="GD31" s="106">
        <v>7936.02</v>
      </c>
      <c r="GE31" s="106">
        <v>7858.47</v>
      </c>
      <c r="GF31" s="106">
        <v>7715.91</v>
      </c>
      <c r="GG31" s="106">
        <v>7677.85</v>
      </c>
      <c r="GH31" s="106">
        <v>7631.6</v>
      </c>
      <c r="GI31" s="106">
        <v>7587.35</v>
      </c>
      <c r="GJ31" s="106">
        <v>7500.64</v>
      </c>
      <c r="GK31" s="106">
        <v>7423.62</v>
      </c>
      <c r="GL31" s="106">
        <v>7411.39</v>
      </c>
      <c r="GM31" s="106">
        <v>7397.01</v>
      </c>
      <c r="GN31" s="106">
        <v>7434.49</v>
      </c>
      <c r="GO31" s="106">
        <v>7036.76</v>
      </c>
      <c r="GP31" s="106">
        <v>7041.31</v>
      </c>
      <c r="GQ31" s="106">
        <v>6971.73</v>
      </c>
      <c r="GR31" s="106">
        <v>6956.17</v>
      </c>
      <c r="GS31" s="106">
        <v>6391.43</v>
      </c>
      <c r="GT31" s="106">
        <v>6972.95</v>
      </c>
      <c r="GU31" s="106">
        <v>6945.21</v>
      </c>
      <c r="GV31" s="106">
        <v>6923.43</v>
      </c>
      <c r="GW31" s="106">
        <v>6878.08</v>
      </c>
      <c r="GX31" s="106">
        <v>6867.29</v>
      </c>
      <c r="GY31" s="106">
        <v>6875.58</v>
      </c>
      <c r="GZ31" s="106">
        <v>6827.62</v>
      </c>
      <c r="HA31" s="106">
        <v>6528.16</v>
      </c>
      <c r="HB31" s="106">
        <v>6517.42</v>
      </c>
      <c r="HC31" s="106">
        <v>6535.27</v>
      </c>
      <c r="HD31" s="106">
        <v>6523.45</v>
      </c>
      <c r="HE31" s="106">
        <v>6565.33</v>
      </c>
      <c r="HF31" s="106">
        <v>6522.89</v>
      </c>
      <c r="HG31" s="106">
        <v>6090.87</v>
      </c>
      <c r="HH31" s="106">
        <v>6136.98</v>
      </c>
      <c r="HI31" s="106">
        <v>6274.53</v>
      </c>
      <c r="HJ31" s="106">
        <v>6264.65</v>
      </c>
      <c r="HK31" s="106">
        <v>6246.53</v>
      </c>
      <c r="HL31" s="106">
        <v>6231.95</v>
      </c>
      <c r="HM31" s="106">
        <v>6202.79</v>
      </c>
      <c r="HN31" s="106">
        <v>6256.46</v>
      </c>
      <c r="HO31" s="106">
        <v>6245.36</v>
      </c>
      <c r="HP31" s="106">
        <v>6252.9</v>
      </c>
      <c r="HQ31" s="106">
        <v>6124.84</v>
      </c>
      <c r="HR31" s="106">
        <v>6416.92</v>
      </c>
      <c r="HS31" s="106">
        <v>6624.71</v>
      </c>
      <c r="HT31" s="106">
        <v>6757.68</v>
      </c>
      <c r="HU31" s="106">
        <v>6746.76</v>
      </c>
      <c r="HV31" s="106">
        <v>6625.95</v>
      </c>
      <c r="HW31" s="106">
        <v>6614</v>
      </c>
      <c r="HX31" s="106">
        <v>6541.82</v>
      </c>
      <c r="HY31" s="106">
        <v>6979.72</v>
      </c>
      <c r="HZ31" s="106">
        <v>7037.74</v>
      </c>
      <c r="IA31" s="106">
        <v>7250.7</v>
      </c>
      <c r="IB31" s="106">
        <v>7337.97</v>
      </c>
      <c r="IC31" s="106">
        <v>7361.1</v>
      </c>
      <c r="ID31" s="106">
        <v>7315.58</v>
      </c>
      <c r="IE31" s="106">
        <v>6896.85</v>
      </c>
      <c r="IF31" s="106">
        <v>6922.75</v>
      </c>
      <c r="IG31" s="106">
        <v>6859.76</v>
      </c>
      <c r="IH31" s="106">
        <v>6782.55</v>
      </c>
      <c r="II31" s="106">
        <v>6715.01</v>
      </c>
      <c r="IJ31" s="106">
        <v>6708.87</v>
      </c>
      <c r="IK31" s="106">
        <v>6956.88</v>
      </c>
      <c r="IL31" s="106">
        <v>7024.86</v>
      </c>
      <c r="IM31" s="106">
        <v>7509.26</v>
      </c>
      <c r="IN31" s="106" t="s">
        <v>182</v>
      </c>
      <c r="IO31" s="106">
        <v>7145.28</v>
      </c>
      <c r="IP31" s="106">
        <v>7005.77</v>
      </c>
      <c r="IQ31" s="106">
        <v>6797.27</v>
      </c>
      <c r="IR31" s="106">
        <v>6884.94</v>
      </c>
      <c r="IS31" s="106">
        <v>6017.28</v>
      </c>
    </row>
    <row r="32" spans="1:253" s="22" customFormat="1" ht="31.5" customHeight="1">
      <c r="A32" s="80" t="s">
        <v>131</v>
      </c>
      <c r="B32" s="81">
        <f t="shared" ref="B32:HU32" si="67">B4+B18+B23+B26+B29</f>
        <v>3179339.2199999997</v>
      </c>
      <c r="C32" s="81">
        <f t="shared" si="67"/>
        <v>3193558.42</v>
      </c>
      <c r="D32" s="81">
        <f t="shared" si="67"/>
        <v>3224423.84</v>
      </c>
      <c r="E32" s="81">
        <f t="shared" si="67"/>
        <v>3233049.22</v>
      </c>
      <c r="F32" s="81">
        <f t="shared" si="67"/>
        <v>3287112.3599999994</v>
      </c>
      <c r="G32" s="81">
        <f t="shared" si="67"/>
        <v>3321128.75</v>
      </c>
      <c r="H32" s="81">
        <f t="shared" si="67"/>
        <v>3345843.26</v>
      </c>
      <c r="I32" s="81">
        <f t="shared" si="67"/>
        <v>3349687.3899999997</v>
      </c>
      <c r="J32" s="81">
        <f t="shared" si="67"/>
        <v>3388990.5</v>
      </c>
      <c r="K32" s="81">
        <f t="shared" si="67"/>
        <v>3380189.42</v>
      </c>
      <c r="L32" s="81">
        <f t="shared" si="67"/>
        <v>3378498.87</v>
      </c>
      <c r="M32" s="81">
        <f t="shared" si="67"/>
        <v>3410590.12</v>
      </c>
      <c r="N32" s="81">
        <f t="shared" si="67"/>
        <v>3347955.2</v>
      </c>
      <c r="O32" s="81">
        <f t="shared" si="67"/>
        <v>3341018.2700000005</v>
      </c>
      <c r="P32" s="81">
        <f t="shared" si="67"/>
        <v>3317193.35</v>
      </c>
      <c r="Q32" s="81">
        <f t="shared" si="67"/>
        <v>3300598.7800000003</v>
      </c>
      <c r="R32" s="81">
        <f t="shared" si="67"/>
        <v>3314883.61</v>
      </c>
      <c r="S32" s="81">
        <f t="shared" si="67"/>
        <v>3351496.6</v>
      </c>
      <c r="T32" s="81">
        <f t="shared" si="67"/>
        <v>3346073.8899999997</v>
      </c>
      <c r="U32" s="81">
        <f t="shared" si="67"/>
        <v>3237305.3699999996</v>
      </c>
      <c r="V32" s="81">
        <f t="shared" si="67"/>
        <v>3233120.37</v>
      </c>
      <c r="W32" s="81">
        <f t="shared" si="67"/>
        <v>3213282.45</v>
      </c>
      <c r="X32" s="81">
        <f t="shared" si="67"/>
        <v>3184925.6899999995</v>
      </c>
      <c r="Y32" s="81">
        <f t="shared" si="67"/>
        <v>3162063.57</v>
      </c>
      <c r="Z32" s="81">
        <f t="shared" si="67"/>
        <v>3158089.65</v>
      </c>
      <c r="AA32" s="81">
        <f t="shared" si="67"/>
        <v>3171628.41</v>
      </c>
      <c r="AB32" s="81">
        <f t="shared" si="67"/>
        <v>3214834.9200000004</v>
      </c>
      <c r="AC32" s="81">
        <f t="shared" si="67"/>
        <v>3201498.76</v>
      </c>
      <c r="AD32" s="81">
        <f t="shared" si="67"/>
        <v>3212592.14</v>
      </c>
      <c r="AE32" s="81">
        <f t="shared" si="67"/>
        <v>3169426</v>
      </c>
      <c r="AF32" s="81">
        <f t="shared" si="67"/>
        <v>3166896.89</v>
      </c>
      <c r="AG32" s="81">
        <f t="shared" si="67"/>
        <v>3175249.5</v>
      </c>
      <c r="AH32" s="81">
        <f t="shared" si="67"/>
        <v>3183420.1799999997</v>
      </c>
      <c r="AI32" s="81">
        <f t="shared" si="67"/>
        <v>3186901.9899999998</v>
      </c>
      <c r="AJ32" s="81">
        <f t="shared" si="67"/>
        <v>3213850.7199999997</v>
      </c>
      <c r="AK32" s="81">
        <f t="shared" si="67"/>
        <v>3191050.8999999994</v>
      </c>
      <c r="AL32" s="81">
        <f t="shared" si="67"/>
        <v>3332398.06</v>
      </c>
      <c r="AM32" s="81">
        <f t="shared" si="67"/>
        <v>3341933.7300000004</v>
      </c>
      <c r="AN32" s="81">
        <f t="shared" si="67"/>
        <v>3375203.6600000006</v>
      </c>
      <c r="AO32" s="81">
        <f t="shared" si="67"/>
        <v>3400953.17</v>
      </c>
      <c r="AP32" s="81">
        <f t="shared" si="67"/>
        <v>3399677.3400000003</v>
      </c>
      <c r="AQ32" s="81">
        <f t="shared" si="67"/>
        <v>3376018.68</v>
      </c>
      <c r="AR32" s="81">
        <f t="shared" si="67"/>
        <v>3330371.82</v>
      </c>
      <c r="AS32" s="81">
        <f t="shared" si="67"/>
        <v>3340481.16</v>
      </c>
      <c r="AT32" s="81">
        <f t="shared" si="67"/>
        <v>3408231.4</v>
      </c>
      <c r="AU32" s="81">
        <f t="shared" si="67"/>
        <v>3408630.54</v>
      </c>
      <c r="AV32" s="81">
        <f t="shared" si="67"/>
        <v>3421975.6999999997</v>
      </c>
      <c r="AW32" s="81">
        <f t="shared" si="67"/>
        <v>3471344.64</v>
      </c>
      <c r="AX32" s="81">
        <f t="shared" si="67"/>
        <v>3524617.6</v>
      </c>
      <c r="AY32" s="81">
        <f t="shared" si="67"/>
        <v>3608824.8199999994</v>
      </c>
      <c r="AZ32" s="81">
        <f t="shared" si="67"/>
        <v>3707892.22</v>
      </c>
      <c r="BA32" s="81">
        <f t="shared" si="67"/>
        <v>3799015.73</v>
      </c>
      <c r="BB32" s="81">
        <f t="shared" si="67"/>
        <v>3834085.66</v>
      </c>
      <c r="BC32" s="81">
        <f t="shared" si="67"/>
        <v>3831570.93</v>
      </c>
      <c r="BD32" s="81">
        <f t="shared" si="67"/>
        <v>3984507.43</v>
      </c>
      <c r="BE32" s="81">
        <f t="shared" si="67"/>
        <v>4018289.14</v>
      </c>
      <c r="BF32" s="81">
        <f t="shared" si="67"/>
        <v>4001941.9999999995</v>
      </c>
      <c r="BG32" s="81">
        <f t="shared" si="67"/>
        <v>2844867.5799999996</v>
      </c>
      <c r="BH32" s="81">
        <f t="shared" si="67"/>
        <v>2836616.19</v>
      </c>
      <c r="BI32" s="81">
        <f t="shared" si="67"/>
        <v>2834875.06</v>
      </c>
      <c r="BJ32" s="81">
        <f t="shared" si="67"/>
        <v>2862320.0300000003</v>
      </c>
      <c r="BK32" s="81">
        <f t="shared" si="67"/>
        <v>2929543.26</v>
      </c>
      <c r="BL32" s="81">
        <f t="shared" si="67"/>
        <v>2979610.8100000005</v>
      </c>
      <c r="BM32" s="81">
        <f t="shared" si="67"/>
        <v>2978328.8600000003</v>
      </c>
      <c r="BN32" s="81">
        <f t="shared" si="67"/>
        <v>3008965.1300000004</v>
      </c>
      <c r="BO32" s="81">
        <f t="shared" si="67"/>
        <v>3058339.7900000005</v>
      </c>
      <c r="BP32" s="81">
        <f t="shared" si="67"/>
        <v>3108368.37</v>
      </c>
      <c r="BQ32" s="81">
        <f t="shared" si="67"/>
        <v>3139748.6700000004</v>
      </c>
      <c r="BR32" s="81">
        <f t="shared" si="67"/>
        <v>3103788.45</v>
      </c>
      <c r="BS32" s="81">
        <f t="shared" si="67"/>
        <v>3076788.7499999995</v>
      </c>
      <c r="BT32" s="81">
        <f t="shared" si="67"/>
        <v>3034279.88</v>
      </c>
      <c r="BU32" s="81">
        <f t="shared" si="67"/>
        <v>3140163.6000000006</v>
      </c>
      <c r="BV32" s="81">
        <f t="shared" si="67"/>
        <v>3133078.1000000006</v>
      </c>
      <c r="BW32" s="81">
        <f t="shared" si="67"/>
        <v>3127500.98</v>
      </c>
      <c r="BX32" s="81">
        <f t="shared" si="67"/>
        <v>3117146.8699999996</v>
      </c>
      <c r="BY32" s="81">
        <f t="shared" si="67"/>
        <v>3119451.97</v>
      </c>
      <c r="BZ32" s="81">
        <f t="shared" si="67"/>
        <v>3147405.48</v>
      </c>
      <c r="CA32" s="81">
        <f t="shared" si="67"/>
        <v>3121841.3700000006</v>
      </c>
      <c r="CB32" s="81">
        <f t="shared" si="67"/>
        <v>3139291.89</v>
      </c>
      <c r="CC32" s="81">
        <f t="shared" si="67"/>
        <v>3139484.41</v>
      </c>
      <c r="CD32" s="81">
        <f t="shared" si="67"/>
        <v>3306193.73</v>
      </c>
      <c r="CE32" s="81">
        <f t="shared" si="67"/>
        <v>3155602.38</v>
      </c>
      <c r="CF32" s="81">
        <f t="shared" si="67"/>
        <v>3161431.2399999998</v>
      </c>
      <c r="CG32" s="81">
        <f t="shared" si="67"/>
        <v>3155796.21</v>
      </c>
      <c r="CH32" s="81">
        <f t="shared" si="67"/>
        <v>3224141.5500000003</v>
      </c>
      <c r="CI32" s="81">
        <f t="shared" si="67"/>
        <v>3212855.7600000002</v>
      </c>
      <c r="CJ32" s="81">
        <f t="shared" si="67"/>
        <v>3336976.54</v>
      </c>
      <c r="CK32" s="81">
        <f t="shared" si="67"/>
        <v>3481484.39</v>
      </c>
      <c r="CL32" s="81">
        <f t="shared" si="67"/>
        <v>3534125.78</v>
      </c>
      <c r="CM32" s="81">
        <f t="shared" si="67"/>
        <v>3658058.5199999996</v>
      </c>
      <c r="CN32" s="81">
        <f t="shared" si="67"/>
        <v>3774681.67</v>
      </c>
      <c r="CO32" s="81">
        <f t="shared" si="67"/>
        <v>3903826.9600000004</v>
      </c>
      <c r="CP32" s="81">
        <f t="shared" si="67"/>
        <v>3804106.48</v>
      </c>
      <c r="CQ32" s="81">
        <f t="shared" si="67"/>
        <v>3704455.39</v>
      </c>
      <c r="CR32" s="81">
        <f t="shared" si="67"/>
        <v>3776479.5100000002</v>
      </c>
      <c r="CS32" s="81">
        <f t="shared" si="67"/>
        <v>3828547.37</v>
      </c>
      <c r="CT32" s="81">
        <f t="shared" si="67"/>
        <v>3913755.7699999996</v>
      </c>
      <c r="CU32" s="81">
        <f t="shared" si="67"/>
        <v>3958236.32</v>
      </c>
      <c r="CV32" s="81">
        <f t="shared" si="67"/>
        <v>4004306.81</v>
      </c>
      <c r="CW32" s="81">
        <f t="shared" si="67"/>
        <v>4028045.6500000004</v>
      </c>
      <c r="CX32" s="81">
        <f t="shared" si="67"/>
        <v>4050326.72</v>
      </c>
      <c r="CY32" s="81">
        <f t="shared" si="67"/>
        <v>4097929.44</v>
      </c>
      <c r="CZ32" s="81">
        <f t="shared" si="67"/>
        <v>4121871.8799999994</v>
      </c>
      <c r="DA32" s="81">
        <f t="shared" si="67"/>
        <v>4191651.0300000003</v>
      </c>
      <c r="DB32" s="81">
        <f t="shared" si="67"/>
        <v>4322489.790000001</v>
      </c>
      <c r="DC32" s="81">
        <f t="shared" si="67"/>
        <v>4271849.5200000005</v>
      </c>
      <c r="DD32" s="81">
        <f t="shared" si="67"/>
        <v>4291699.790000001</v>
      </c>
      <c r="DE32" s="81">
        <f t="shared" si="67"/>
        <v>4352535.54</v>
      </c>
      <c r="DF32" s="81">
        <f t="shared" si="67"/>
        <v>4358957.83</v>
      </c>
      <c r="DG32" s="81">
        <f t="shared" si="67"/>
        <v>4439758.419999999</v>
      </c>
      <c r="DH32" s="81">
        <f t="shared" si="67"/>
        <v>4451104.28</v>
      </c>
      <c r="DI32" s="81">
        <f t="shared" si="67"/>
        <v>4485274.3400000008</v>
      </c>
      <c r="DJ32" s="81">
        <f t="shared" si="67"/>
        <v>4441662.08</v>
      </c>
      <c r="DK32" s="81">
        <f t="shared" si="67"/>
        <v>4561210.26</v>
      </c>
      <c r="DL32" s="81">
        <f t="shared" si="67"/>
        <v>4559152.22</v>
      </c>
      <c r="DM32" s="81">
        <f t="shared" si="67"/>
        <v>4566525.6399999997</v>
      </c>
      <c r="DN32" s="81">
        <f t="shared" si="67"/>
        <v>4616962.2699999996</v>
      </c>
      <c r="DO32" s="81">
        <f t="shared" si="67"/>
        <v>4566756.0999999996</v>
      </c>
      <c r="DP32" s="81">
        <f t="shared" si="67"/>
        <v>4552239.33</v>
      </c>
      <c r="DQ32" s="81">
        <f t="shared" si="67"/>
        <v>4565154.0299999993</v>
      </c>
      <c r="DR32" s="81">
        <f t="shared" si="67"/>
        <v>4601041.5600000005</v>
      </c>
      <c r="DS32" s="81">
        <f t="shared" si="67"/>
        <v>4663407.7699999996</v>
      </c>
      <c r="DT32" s="81">
        <f t="shared" si="67"/>
        <v>4678501.43</v>
      </c>
      <c r="DU32" s="81">
        <f t="shared" si="67"/>
        <v>4723692.7300000004</v>
      </c>
      <c r="DV32" s="81">
        <f t="shared" si="67"/>
        <v>4655439.82</v>
      </c>
      <c r="DW32" s="81">
        <f t="shared" si="67"/>
        <v>4652954.96</v>
      </c>
      <c r="DX32" s="81">
        <f t="shared" si="67"/>
        <v>4686937.1500000004</v>
      </c>
      <c r="DY32" s="81">
        <f t="shared" si="67"/>
        <v>4725453.28</v>
      </c>
      <c r="DZ32" s="81">
        <f t="shared" si="67"/>
        <v>4784532.38</v>
      </c>
      <c r="EA32" s="81">
        <f t="shared" si="67"/>
        <v>4868581.87</v>
      </c>
      <c r="EB32" s="81">
        <f t="shared" si="67"/>
        <v>4976975.54</v>
      </c>
      <c r="EC32" s="81">
        <f t="shared" si="67"/>
        <v>5009253.1500000004</v>
      </c>
      <c r="ED32" s="81">
        <f t="shared" si="67"/>
        <v>4988952.2699999996</v>
      </c>
      <c r="EE32" s="81">
        <f t="shared" si="67"/>
        <v>5014317.0599999996</v>
      </c>
      <c r="EF32" s="81">
        <f t="shared" si="67"/>
        <v>5030479.75</v>
      </c>
      <c r="EG32" s="81">
        <f t="shared" si="67"/>
        <v>5066401.71</v>
      </c>
      <c r="EH32" s="81">
        <f t="shared" si="67"/>
        <v>5004198.74</v>
      </c>
      <c r="EI32" s="81">
        <f t="shared" si="67"/>
        <v>4954123.28</v>
      </c>
      <c r="EJ32" s="81">
        <f t="shared" si="67"/>
        <v>4997019.3</v>
      </c>
      <c r="EK32" s="81">
        <f t="shared" si="67"/>
        <v>5949330.6400000006</v>
      </c>
      <c r="EL32" s="81">
        <f t="shared" si="67"/>
        <v>5988386.5300000012</v>
      </c>
      <c r="EM32" s="81">
        <f t="shared" si="67"/>
        <v>5985185.0999999996</v>
      </c>
      <c r="EN32" s="81">
        <f t="shared" si="67"/>
        <v>5944236.7700000005</v>
      </c>
      <c r="EO32" s="81">
        <f t="shared" si="67"/>
        <v>5921722.1299999999</v>
      </c>
      <c r="EP32" s="81">
        <f t="shared" si="67"/>
        <v>6059644.6099999994</v>
      </c>
      <c r="EQ32" s="81">
        <f t="shared" si="67"/>
        <v>6090230.6699999999</v>
      </c>
      <c r="ER32" s="81">
        <f t="shared" si="67"/>
        <v>6166548.3199999994</v>
      </c>
      <c r="ES32" s="81">
        <f t="shared" si="67"/>
        <v>6267920.8800000008</v>
      </c>
      <c r="ET32" s="81">
        <f t="shared" si="67"/>
        <v>6347824.3800000008</v>
      </c>
      <c r="EU32" s="81">
        <f t="shared" si="67"/>
        <v>6185497.0000000009</v>
      </c>
      <c r="EV32" s="81">
        <f t="shared" si="67"/>
        <v>6224988.75</v>
      </c>
      <c r="EW32" s="81">
        <f t="shared" si="67"/>
        <v>6274850.4999999991</v>
      </c>
      <c r="EX32" s="81">
        <f t="shared" si="67"/>
        <v>6369331.3100000005</v>
      </c>
      <c r="EY32" s="81">
        <f t="shared" si="67"/>
        <v>6306824.4300000006</v>
      </c>
      <c r="EZ32" s="81">
        <f t="shared" si="67"/>
        <v>6325468.6900000004</v>
      </c>
      <c r="FA32" s="81">
        <f t="shared" si="67"/>
        <v>6371416.1200000001</v>
      </c>
      <c r="FB32" s="81">
        <f t="shared" si="67"/>
        <v>6441040.8899999997</v>
      </c>
      <c r="FC32" s="81">
        <f t="shared" si="67"/>
        <v>6463378.1899999985</v>
      </c>
      <c r="FD32" s="81">
        <f t="shared" si="67"/>
        <v>6453831.7000000002</v>
      </c>
      <c r="FE32" s="81">
        <f t="shared" si="67"/>
        <v>6486711.4800000004</v>
      </c>
      <c r="FF32" s="81">
        <f t="shared" si="67"/>
        <v>6497688.5700000003</v>
      </c>
      <c r="FG32" s="81">
        <f t="shared" si="67"/>
        <v>6531509.629999999</v>
      </c>
      <c r="FH32" s="81">
        <f t="shared" si="67"/>
        <v>6557928.3999999994</v>
      </c>
      <c r="FI32" s="81">
        <f t="shared" si="67"/>
        <v>6672890.3299999991</v>
      </c>
      <c r="FJ32" s="81">
        <f t="shared" si="67"/>
        <v>6780953.2199999997</v>
      </c>
      <c r="FK32" s="81">
        <f t="shared" si="67"/>
        <v>6762750.4299999997</v>
      </c>
      <c r="FL32" s="81">
        <f t="shared" si="67"/>
        <v>6808753.6299999999</v>
      </c>
      <c r="FM32" s="81">
        <f t="shared" si="67"/>
        <v>6833645.9300000006</v>
      </c>
      <c r="FN32" s="81">
        <f t="shared" si="67"/>
        <v>6832689.9700000007</v>
      </c>
      <c r="FO32" s="81">
        <f t="shared" si="67"/>
        <v>6901694.5999999996</v>
      </c>
      <c r="FP32" s="81">
        <f t="shared" si="67"/>
        <v>6908743.6299999999</v>
      </c>
      <c r="FQ32" s="81">
        <f t="shared" si="67"/>
        <v>6960625.4700000007</v>
      </c>
      <c r="FR32" s="81">
        <f t="shared" si="67"/>
        <v>6979501.2400000002</v>
      </c>
      <c r="FS32" s="81">
        <f t="shared" si="67"/>
        <v>6883189.1299999999</v>
      </c>
      <c r="FT32" s="81">
        <f t="shared" si="67"/>
        <v>6917357.8600000013</v>
      </c>
      <c r="FU32" s="81">
        <f t="shared" si="67"/>
        <v>6915252.2300000004</v>
      </c>
      <c r="FV32" s="81">
        <f t="shared" si="67"/>
        <v>6901801.5499999998</v>
      </c>
      <c r="FW32" s="81">
        <f t="shared" si="67"/>
        <v>6880066.1399999997</v>
      </c>
      <c r="FX32" s="81">
        <f t="shared" si="67"/>
        <v>6945348.4199999999</v>
      </c>
      <c r="FY32" s="81">
        <f t="shared" si="67"/>
        <v>6954336.9100000011</v>
      </c>
      <c r="FZ32" s="81">
        <f t="shared" si="67"/>
        <v>6987102.3800000008</v>
      </c>
      <c r="GA32" s="81">
        <f t="shared" si="67"/>
        <v>7028210.1600000011</v>
      </c>
      <c r="GB32" s="81">
        <f t="shared" si="67"/>
        <v>7019131.4399999995</v>
      </c>
      <c r="GC32" s="81">
        <f t="shared" si="67"/>
        <v>7186608.8300000001</v>
      </c>
      <c r="GD32" s="81">
        <f t="shared" si="67"/>
        <v>7343810.5299999993</v>
      </c>
      <c r="GE32" s="81">
        <f t="shared" si="67"/>
        <v>7433103.04</v>
      </c>
      <c r="GF32" s="81">
        <f t="shared" si="67"/>
        <v>7579942.3899999997</v>
      </c>
      <c r="GG32" s="81">
        <f t="shared" si="67"/>
        <v>7667760.8799999999</v>
      </c>
      <c r="GH32" s="81">
        <f t="shared" si="67"/>
        <v>7848155.8800000008</v>
      </c>
      <c r="GI32" s="81">
        <f t="shared" si="67"/>
        <v>7829157.5699999994</v>
      </c>
      <c r="GJ32" s="81">
        <f t="shared" si="67"/>
        <v>7925377.6899999995</v>
      </c>
      <c r="GK32" s="81">
        <f t="shared" si="67"/>
        <v>8136114.5499999989</v>
      </c>
      <c r="GL32" s="81">
        <f t="shared" si="67"/>
        <v>8195034.5199999996</v>
      </c>
      <c r="GM32" s="81">
        <f t="shared" si="67"/>
        <v>8421958.2599999998</v>
      </c>
      <c r="GN32" s="81">
        <f t="shared" si="67"/>
        <v>8472186.9799999986</v>
      </c>
      <c r="GO32" s="81">
        <f t="shared" si="67"/>
        <v>8593834.2000000011</v>
      </c>
      <c r="GP32" s="81">
        <f t="shared" si="67"/>
        <v>8696140.9499999993</v>
      </c>
      <c r="GQ32" s="81">
        <f t="shared" si="67"/>
        <v>8825097.8100000005</v>
      </c>
      <c r="GR32" s="81">
        <f t="shared" si="67"/>
        <v>8909063.7799999993</v>
      </c>
      <c r="GS32" s="81">
        <f t="shared" si="67"/>
        <v>9159961.8699999992</v>
      </c>
      <c r="GT32" s="81">
        <f t="shared" si="67"/>
        <v>9337543.0199999996</v>
      </c>
      <c r="GU32" s="81">
        <f t="shared" si="67"/>
        <v>9441003.2499999981</v>
      </c>
      <c r="GV32" s="81">
        <f t="shared" si="67"/>
        <v>9620305.7500000019</v>
      </c>
      <c r="GW32" s="81">
        <f t="shared" si="67"/>
        <v>9644257.6999999993</v>
      </c>
      <c r="GX32" s="81">
        <f t="shared" si="67"/>
        <v>9734419.370000001</v>
      </c>
      <c r="GY32" s="81">
        <f t="shared" si="67"/>
        <v>9829300.2299999986</v>
      </c>
      <c r="GZ32" s="81">
        <f t="shared" si="67"/>
        <v>9951962.7300000004</v>
      </c>
      <c r="HA32" s="81">
        <f t="shared" si="67"/>
        <v>10046605.17</v>
      </c>
      <c r="HB32" s="81">
        <f t="shared" si="67"/>
        <v>10115928.76</v>
      </c>
      <c r="HC32" s="81">
        <f t="shared" si="67"/>
        <v>10204305.380000001</v>
      </c>
      <c r="HD32" s="81">
        <f t="shared" si="67"/>
        <v>10246199.07</v>
      </c>
      <c r="HE32" s="81">
        <f t="shared" si="67"/>
        <v>10311731.51</v>
      </c>
      <c r="HF32" s="81">
        <f t="shared" si="67"/>
        <v>10373937.590000002</v>
      </c>
      <c r="HG32" s="81">
        <f t="shared" si="67"/>
        <v>10462192.949999999</v>
      </c>
      <c r="HH32" s="81">
        <f t="shared" si="67"/>
        <v>10496180.709999999</v>
      </c>
      <c r="HI32" s="81">
        <f t="shared" si="67"/>
        <v>10587313.009999998</v>
      </c>
      <c r="HJ32" s="81">
        <f t="shared" si="67"/>
        <v>10692883.789999999</v>
      </c>
      <c r="HK32" s="81">
        <f t="shared" si="67"/>
        <v>10724775.890000001</v>
      </c>
      <c r="HL32" s="81">
        <f t="shared" si="67"/>
        <v>10797505.460000001</v>
      </c>
      <c r="HM32" s="81">
        <f t="shared" si="67"/>
        <v>10895273.139999999</v>
      </c>
      <c r="HN32" s="81">
        <f t="shared" si="67"/>
        <v>10958916.84</v>
      </c>
      <c r="HO32" s="81">
        <f t="shared" si="67"/>
        <v>10928183.460000001</v>
      </c>
      <c r="HP32" s="81">
        <f t="shared" si="67"/>
        <v>10972094.029999999</v>
      </c>
      <c r="HQ32" s="81">
        <f t="shared" si="67"/>
        <v>11027980.020000001</v>
      </c>
      <c r="HR32" s="81">
        <f t="shared" si="67"/>
        <v>11131634.199999999</v>
      </c>
      <c r="HS32" s="81">
        <f t="shared" si="67"/>
        <v>11125428.080000002</v>
      </c>
      <c r="HT32" s="81">
        <f t="shared" si="67"/>
        <v>11131598.289999999</v>
      </c>
      <c r="HU32" s="81">
        <f t="shared" si="67"/>
        <v>11084577.07</v>
      </c>
      <c r="HV32" s="81">
        <f t="shared" ref="HV32:HW32" si="68">HV4+HV18+HV23+HV26+HV29</f>
        <v>11129424.569999998</v>
      </c>
      <c r="HW32" s="81">
        <f t="shared" si="68"/>
        <v>11275041.76</v>
      </c>
      <c r="HX32" s="81">
        <f t="shared" ref="HX32:HZ32" si="69">HX4+HX18+HX23+HX26+HX29</f>
        <v>11474153.99</v>
      </c>
      <c r="HY32" s="81">
        <f t="shared" si="69"/>
        <v>11523700.950000001</v>
      </c>
      <c r="HZ32" s="81">
        <f t="shared" si="69"/>
        <v>11646159.440000001</v>
      </c>
      <c r="IA32" s="81">
        <f t="shared" ref="IA32:IB32" si="70">IA4+IA18+IA23+IA26+IA29</f>
        <v>11541664.469999999</v>
      </c>
      <c r="IB32" s="81">
        <f t="shared" si="70"/>
        <v>11641886.65</v>
      </c>
      <c r="IC32" s="81">
        <f t="shared" ref="IC32:II32" si="71">IC4+IC18+IC23+IC26+IC29</f>
        <v>11728149.060000001</v>
      </c>
      <c r="ID32" s="81">
        <f t="shared" si="71"/>
        <v>11627853.539999999</v>
      </c>
      <c r="IE32" s="81">
        <f t="shared" si="71"/>
        <v>11787275.050000001</v>
      </c>
      <c r="IF32" s="81">
        <f t="shared" si="71"/>
        <v>11900270.459999999</v>
      </c>
      <c r="IG32" s="81">
        <f t="shared" si="71"/>
        <v>11845610.270000001</v>
      </c>
      <c r="IH32" s="81">
        <f t="shared" si="71"/>
        <v>11952897.190000001</v>
      </c>
      <c r="II32" s="81">
        <f t="shared" si="71"/>
        <v>12004894.710000001</v>
      </c>
      <c r="IJ32" s="81">
        <f t="shared" ref="IJ32:IL32" si="72">IJ4+IJ18+IJ23+IJ26+IJ29</f>
        <v>12081009.870000001</v>
      </c>
      <c r="IK32" s="81">
        <f t="shared" si="72"/>
        <v>12140279.040000003</v>
      </c>
      <c r="IL32" s="81">
        <f t="shared" si="72"/>
        <v>12214058.579999998</v>
      </c>
      <c r="IM32" s="81">
        <f t="shared" ref="IM32:IS32" si="73">IM4+IM18+IM23+IM26+IM29</f>
        <v>12067959.710000001</v>
      </c>
      <c r="IN32" s="81">
        <f t="shared" si="73"/>
        <v>12128175.43</v>
      </c>
      <c r="IO32" s="81">
        <f t="shared" si="73"/>
        <v>12168296.539999999</v>
      </c>
      <c r="IP32" s="81">
        <f t="shared" si="73"/>
        <v>12226290.330000002</v>
      </c>
      <c r="IQ32" s="81">
        <f t="shared" si="73"/>
        <v>12269892.84</v>
      </c>
      <c r="IR32" s="81">
        <f t="shared" si="73"/>
        <v>12373693.779999999</v>
      </c>
      <c r="IS32" s="81">
        <f t="shared" si="73"/>
        <v>12452855.410000002</v>
      </c>
    </row>
    <row r="33" spans="1:253" s="22" customFormat="1" ht="31.5" customHeight="1">
      <c r="A33" s="82" t="s">
        <v>132</v>
      </c>
      <c r="B33" s="83">
        <v>7011942.3300000001</v>
      </c>
      <c r="C33" s="83">
        <v>7069602.6699999999</v>
      </c>
      <c r="D33" s="84">
        <v>7127263</v>
      </c>
      <c r="E33" s="84">
        <v>7175790.6699999999</v>
      </c>
      <c r="F33" s="84">
        <v>7224318.3300000001</v>
      </c>
      <c r="G33" s="84">
        <v>7272846</v>
      </c>
      <c r="H33" s="84">
        <v>7333436</v>
      </c>
      <c r="I33" s="84">
        <v>7394026</v>
      </c>
      <c r="J33" s="84">
        <v>7454616</v>
      </c>
      <c r="K33" s="83">
        <v>7507881</v>
      </c>
      <c r="L33" s="83">
        <v>7561146</v>
      </c>
      <c r="M33" s="84">
        <v>7614411</v>
      </c>
      <c r="N33" s="84">
        <v>7697234</v>
      </c>
      <c r="O33" s="84">
        <v>7780057</v>
      </c>
      <c r="P33" s="84">
        <v>7862880</v>
      </c>
      <c r="Q33" s="84">
        <v>7935463.3300000001</v>
      </c>
      <c r="R33" s="84">
        <v>8008046.6699999999</v>
      </c>
      <c r="S33" s="84">
        <v>8080630</v>
      </c>
      <c r="T33" s="84">
        <v>8137925.6699999999</v>
      </c>
      <c r="U33" s="84">
        <v>8195221.3300000001</v>
      </c>
      <c r="V33" s="84">
        <v>8252517</v>
      </c>
      <c r="W33" s="84">
        <v>8301892.6699999999</v>
      </c>
      <c r="X33" s="84">
        <v>8351268.3300000001</v>
      </c>
      <c r="Y33" s="84">
        <v>8400644</v>
      </c>
      <c r="Z33" s="84">
        <v>8448529.6699999999</v>
      </c>
      <c r="AA33" s="84">
        <v>8496415.3300000001</v>
      </c>
      <c r="AB33" s="84">
        <v>8544301</v>
      </c>
      <c r="AC33" s="84">
        <v>8591245.6699999999</v>
      </c>
      <c r="AD33" s="84">
        <v>8638190.3300000001</v>
      </c>
      <c r="AE33" s="84">
        <v>8685135</v>
      </c>
      <c r="AF33" s="84">
        <v>8738911.3300000001</v>
      </c>
      <c r="AG33" s="84">
        <v>8792687.6699999999</v>
      </c>
      <c r="AH33" s="84">
        <v>8846464</v>
      </c>
      <c r="AI33" s="84">
        <v>8923076.3300000001</v>
      </c>
      <c r="AJ33" s="84">
        <v>8999688.6699999999</v>
      </c>
      <c r="AK33" s="84">
        <v>9076301</v>
      </c>
      <c r="AL33" s="84">
        <v>9139740.6699999999</v>
      </c>
      <c r="AM33" s="84">
        <v>9203180.3300000001</v>
      </c>
      <c r="AN33" s="84">
        <v>9266620</v>
      </c>
      <c r="AO33" s="84">
        <v>9352525.6699999999</v>
      </c>
      <c r="AP33" s="84">
        <v>9438431.3300000001</v>
      </c>
      <c r="AQ33" s="84">
        <v>9524337</v>
      </c>
      <c r="AR33" s="84">
        <v>9600444.3300000001</v>
      </c>
      <c r="AS33" s="84">
        <v>9676551.6699999999</v>
      </c>
      <c r="AT33" s="84">
        <v>9752659</v>
      </c>
      <c r="AU33" s="84">
        <v>9737415.6699999999</v>
      </c>
      <c r="AV33" s="84">
        <v>9722172.3300000001</v>
      </c>
      <c r="AW33" s="84">
        <v>9706929</v>
      </c>
      <c r="AX33" s="84">
        <v>9677136.3300000001</v>
      </c>
      <c r="AY33" s="84">
        <v>9647343.6699999999</v>
      </c>
      <c r="AZ33" s="84">
        <v>9617551</v>
      </c>
      <c r="BA33" s="84">
        <v>9583471.3300000001</v>
      </c>
      <c r="BB33" s="84">
        <v>9549391.6699999999</v>
      </c>
      <c r="BC33" s="84">
        <v>9515312</v>
      </c>
      <c r="BD33" s="84">
        <v>9492387</v>
      </c>
      <c r="BE33" s="84">
        <v>9469462</v>
      </c>
      <c r="BF33" s="84">
        <v>9446537</v>
      </c>
      <c r="BG33" s="84">
        <v>9517247</v>
      </c>
      <c r="BH33" s="84">
        <v>9587957</v>
      </c>
      <c r="BI33" s="84">
        <v>9658667</v>
      </c>
      <c r="BJ33" s="84">
        <v>9789180.6699999999</v>
      </c>
      <c r="BK33" s="84">
        <v>9919694.3300000001</v>
      </c>
      <c r="BL33" s="84">
        <v>10050208</v>
      </c>
      <c r="BM33" s="84">
        <v>10153306</v>
      </c>
      <c r="BN33" s="84">
        <v>10256404</v>
      </c>
      <c r="BO33" s="84">
        <v>10359502</v>
      </c>
      <c r="BP33" s="84">
        <v>10446519.67</v>
      </c>
      <c r="BQ33" s="84">
        <v>10533537.33</v>
      </c>
      <c r="BR33" s="84">
        <v>10620555</v>
      </c>
      <c r="BS33" s="84">
        <v>10683085</v>
      </c>
      <c r="BT33" s="84">
        <v>10745615</v>
      </c>
      <c r="BU33" s="84">
        <v>10808145</v>
      </c>
      <c r="BV33" s="84">
        <v>10878024</v>
      </c>
      <c r="BW33" s="84">
        <v>10947903</v>
      </c>
      <c r="BX33" s="84">
        <v>11017782</v>
      </c>
      <c r="BY33" s="84">
        <v>11070701</v>
      </c>
      <c r="BZ33" s="84">
        <v>11123620</v>
      </c>
      <c r="CA33" s="84">
        <v>11176539</v>
      </c>
      <c r="CB33" s="84">
        <v>11241718.33</v>
      </c>
      <c r="CC33" s="84">
        <v>11306897.67</v>
      </c>
      <c r="CD33" s="84">
        <v>11372077</v>
      </c>
      <c r="CE33" s="84">
        <v>11350353.33</v>
      </c>
      <c r="CF33" s="84">
        <v>11328629.67</v>
      </c>
      <c r="CG33" s="84">
        <v>11306906</v>
      </c>
      <c r="CH33" s="84">
        <v>11335498</v>
      </c>
      <c r="CI33" s="84">
        <v>11364090</v>
      </c>
      <c r="CJ33" s="84">
        <v>11392682</v>
      </c>
      <c r="CK33" s="84">
        <v>11453524</v>
      </c>
      <c r="CL33" s="84">
        <v>11514366</v>
      </c>
      <c r="CM33" s="84">
        <v>11575208</v>
      </c>
      <c r="CN33" s="84">
        <v>11641816</v>
      </c>
      <c r="CO33" s="84">
        <v>11708424</v>
      </c>
      <c r="CP33" s="84">
        <v>11775032</v>
      </c>
      <c r="CQ33" s="84">
        <v>11969135.33</v>
      </c>
      <c r="CR33" s="84">
        <v>12163238.67</v>
      </c>
      <c r="CS33" s="84">
        <v>12357342</v>
      </c>
      <c r="CT33" s="84">
        <v>12437843.67</v>
      </c>
      <c r="CU33" s="84">
        <v>12518345.33</v>
      </c>
      <c r="CV33" s="84">
        <v>12598574</v>
      </c>
      <c r="CW33" s="84">
        <v>12647646</v>
      </c>
      <c r="CX33" s="84">
        <v>12696445</v>
      </c>
      <c r="CY33" s="84">
        <v>12745244</v>
      </c>
      <c r="CZ33" s="84">
        <v>12787345</v>
      </c>
      <c r="DA33" s="84">
        <v>12829446</v>
      </c>
      <c r="DB33" s="84">
        <v>12871547</v>
      </c>
      <c r="DC33" s="84">
        <v>12886084</v>
      </c>
      <c r="DD33" s="84">
        <v>12900621</v>
      </c>
      <c r="DE33" s="84">
        <v>12915158</v>
      </c>
      <c r="DF33" s="84">
        <v>12926695.67</v>
      </c>
      <c r="DG33" s="84">
        <v>12938233.33</v>
      </c>
      <c r="DH33" s="84">
        <v>12949771</v>
      </c>
      <c r="DI33" s="84">
        <v>12984102</v>
      </c>
      <c r="DJ33" s="84">
        <v>13018433</v>
      </c>
      <c r="DK33" s="84">
        <v>13052764</v>
      </c>
      <c r="DL33" s="84">
        <v>13079264</v>
      </c>
      <c r="DM33" s="84">
        <v>13105764</v>
      </c>
      <c r="DN33" s="84">
        <v>13132264</v>
      </c>
      <c r="DO33" s="84">
        <v>13164944</v>
      </c>
      <c r="DP33" s="84">
        <v>13197624</v>
      </c>
      <c r="DQ33" s="84">
        <v>13230304</v>
      </c>
      <c r="DR33" s="84">
        <v>13266868</v>
      </c>
      <c r="DS33" s="84">
        <v>13303432</v>
      </c>
      <c r="DT33" s="84">
        <v>13339996</v>
      </c>
      <c r="DU33" s="84">
        <v>13370147.33</v>
      </c>
      <c r="DV33" s="84">
        <v>13400298.67</v>
      </c>
      <c r="DW33" s="84">
        <v>13430450</v>
      </c>
      <c r="DX33" s="84">
        <v>13483316.67</v>
      </c>
      <c r="DY33" s="84">
        <v>13536183.33</v>
      </c>
      <c r="DZ33" s="84">
        <v>13589050</v>
      </c>
      <c r="EA33" s="84">
        <v>13640526.67</v>
      </c>
      <c r="EB33" s="84">
        <v>13692003.33</v>
      </c>
      <c r="EC33" s="84">
        <v>13743480</v>
      </c>
      <c r="ED33" s="84">
        <v>13798763</v>
      </c>
      <c r="EE33" s="84">
        <v>13854046</v>
      </c>
      <c r="EF33" s="84">
        <v>13909329</v>
      </c>
      <c r="EG33" s="84">
        <v>13983915.33</v>
      </c>
      <c r="EH33" s="84">
        <v>14058501.67</v>
      </c>
      <c r="EI33" s="84">
        <v>14133088</v>
      </c>
      <c r="EJ33" s="84">
        <v>14203733.33</v>
      </c>
      <c r="EK33" s="84">
        <v>14274378.67</v>
      </c>
      <c r="EL33" s="84">
        <v>14345024</v>
      </c>
      <c r="EM33" s="84">
        <v>14426795</v>
      </c>
      <c r="EN33" s="84">
        <v>14508566</v>
      </c>
      <c r="EO33" s="84">
        <v>14590337</v>
      </c>
      <c r="EP33" s="84">
        <v>14667960</v>
      </c>
      <c r="EQ33" s="84">
        <v>14745583</v>
      </c>
      <c r="ER33" s="84">
        <v>14823206</v>
      </c>
      <c r="ES33" s="84">
        <v>14888638.67</v>
      </c>
      <c r="ET33" s="84">
        <v>14954071.33</v>
      </c>
      <c r="EU33" s="84">
        <v>15019504</v>
      </c>
      <c r="EV33" s="84">
        <v>15094930</v>
      </c>
      <c r="EW33" s="84">
        <v>15170356</v>
      </c>
      <c r="EX33" s="84">
        <v>15245782</v>
      </c>
      <c r="EY33" s="84">
        <v>15326742.67</v>
      </c>
      <c r="EZ33" s="84">
        <v>15407703.33</v>
      </c>
      <c r="FA33" s="84">
        <v>15488664</v>
      </c>
      <c r="FB33" s="84">
        <v>15562818.67</v>
      </c>
      <c r="FC33" s="84">
        <v>15636973.33</v>
      </c>
      <c r="FD33" s="84">
        <v>15711128</v>
      </c>
      <c r="FE33" s="84">
        <v>15793164.67</v>
      </c>
      <c r="FF33" s="84">
        <v>15875201.33</v>
      </c>
      <c r="FG33" s="84">
        <v>15957238</v>
      </c>
      <c r="FH33" s="84">
        <v>16027466</v>
      </c>
      <c r="FI33" s="84">
        <v>16097694</v>
      </c>
      <c r="FJ33" s="84">
        <v>16167922</v>
      </c>
      <c r="FK33" s="84">
        <v>16236395.67</v>
      </c>
      <c r="FL33" s="84">
        <v>16304869.33</v>
      </c>
      <c r="FM33" s="84">
        <v>16373343</v>
      </c>
      <c r="FN33" s="84">
        <v>16429279.3333333</v>
      </c>
      <c r="FO33" s="84">
        <v>16485215.6666667</v>
      </c>
      <c r="FP33" s="84">
        <v>16541152</v>
      </c>
      <c r="FQ33" s="84">
        <v>16592723.33</v>
      </c>
      <c r="FR33" s="84">
        <v>16644294.67</v>
      </c>
      <c r="FS33" s="84">
        <v>16695866</v>
      </c>
      <c r="FT33" s="84">
        <v>16733180</v>
      </c>
      <c r="FU33" s="84">
        <v>16770494</v>
      </c>
      <c r="FV33" s="84">
        <v>16807808</v>
      </c>
      <c r="FW33" s="84">
        <v>16834930</v>
      </c>
      <c r="FX33" s="84">
        <v>16862052</v>
      </c>
      <c r="FY33" s="84">
        <v>16889174</v>
      </c>
      <c r="FZ33" s="84">
        <v>16862372</v>
      </c>
      <c r="GA33" s="84">
        <v>16835570</v>
      </c>
      <c r="GB33" s="84">
        <v>16808768</v>
      </c>
      <c r="GC33" s="84">
        <v>16604581.6666667</v>
      </c>
      <c r="GD33" s="84">
        <v>16400395.3333333</v>
      </c>
      <c r="GE33" s="84">
        <v>16196209</v>
      </c>
      <c r="GF33" s="84">
        <v>16091013.6666667</v>
      </c>
      <c r="GG33" s="84">
        <v>15985818.3333333</v>
      </c>
      <c r="GH33" s="84">
        <v>15880623</v>
      </c>
      <c r="GI33" s="84">
        <v>15807512.3333333</v>
      </c>
      <c r="GJ33" s="84">
        <v>15734401.6666667</v>
      </c>
      <c r="GK33" s="84">
        <v>15661291</v>
      </c>
      <c r="GL33" s="84">
        <v>15628581.3333333</v>
      </c>
      <c r="GM33" s="84">
        <v>15595871.6666667</v>
      </c>
      <c r="GN33" s="84">
        <v>15563162</v>
      </c>
      <c r="GO33" s="84">
        <v>15687740</v>
      </c>
      <c r="GP33" s="84">
        <v>15812318</v>
      </c>
      <c r="GQ33" s="84">
        <v>15936896</v>
      </c>
      <c r="GR33" s="84">
        <v>15958810.6666667</v>
      </c>
      <c r="GS33" s="84">
        <v>15980725.3333333</v>
      </c>
      <c r="GT33" s="84">
        <v>16002640</v>
      </c>
      <c r="GU33" s="84">
        <v>16063971.3333333</v>
      </c>
      <c r="GV33" s="84">
        <v>16125302.6666667</v>
      </c>
      <c r="GW33" s="84">
        <v>16186634</v>
      </c>
      <c r="GX33" s="84">
        <v>16266848</v>
      </c>
      <c r="GY33" s="84">
        <v>16347062</v>
      </c>
      <c r="GZ33" s="84">
        <v>16427276</v>
      </c>
      <c r="HA33" s="84">
        <v>16524882</v>
      </c>
      <c r="HB33" s="84">
        <v>16622488</v>
      </c>
      <c r="HC33" s="84">
        <v>16720094</v>
      </c>
      <c r="HD33" s="84">
        <v>16857956.333333299</v>
      </c>
      <c r="HE33" s="84">
        <v>16995818.666666701</v>
      </c>
      <c r="HF33" s="84">
        <v>17133681</v>
      </c>
      <c r="HG33" s="84">
        <v>17215119.666666701</v>
      </c>
      <c r="HH33" s="84">
        <v>17296558.333333299</v>
      </c>
      <c r="HI33" s="84">
        <v>17377997</v>
      </c>
      <c r="HJ33" s="84">
        <v>17458297.333333299</v>
      </c>
      <c r="HK33" s="84">
        <v>17538597.666666701</v>
      </c>
      <c r="HL33" s="84">
        <v>17618898</v>
      </c>
      <c r="HM33" s="84">
        <v>17661504.666666701</v>
      </c>
      <c r="HN33" s="84">
        <v>17704111.333333299</v>
      </c>
      <c r="HO33" s="84">
        <v>17746718</v>
      </c>
      <c r="HP33" s="84">
        <v>17785104.666666701</v>
      </c>
      <c r="HQ33" s="84">
        <v>17823491.333333299</v>
      </c>
      <c r="HR33" s="84">
        <v>17861878</v>
      </c>
      <c r="HS33" s="84">
        <v>17892808</v>
      </c>
      <c r="HT33" s="84">
        <v>17923738</v>
      </c>
      <c r="HU33" s="84">
        <v>17954668</v>
      </c>
      <c r="HV33" s="84">
        <v>17987722</v>
      </c>
      <c r="HW33" s="83">
        <v>18020776</v>
      </c>
      <c r="HX33" s="83">
        <v>18053830</v>
      </c>
      <c r="HY33" s="83">
        <v>18115352.666666701</v>
      </c>
      <c r="HZ33" s="83">
        <v>18176875.333333299</v>
      </c>
      <c r="IA33" s="83">
        <v>18238398</v>
      </c>
      <c r="IB33" s="83">
        <v>18291636.666666701</v>
      </c>
      <c r="IC33" s="83">
        <v>18344875.333333299</v>
      </c>
      <c r="ID33" s="83">
        <v>18398114</v>
      </c>
      <c r="IE33" s="83">
        <v>18459633</v>
      </c>
      <c r="IF33" s="83">
        <v>18521152</v>
      </c>
      <c r="IG33" s="83">
        <v>18582671</v>
      </c>
      <c r="IH33" s="110">
        <v>18629216.329999998</v>
      </c>
      <c r="II33" s="110">
        <v>18675761.670000002</v>
      </c>
      <c r="IJ33" s="110">
        <v>18722307</v>
      </c>
      <c r="IK33" s="110">
        <v>18742295</v>
      </c>
      <c r="IL33" s="110">
        <v>18762283</v>
      </c>
      <c r="IM33" s="110">
        <v>18782271</v>
      </c>
      <c r="IN33" s="110">
        <v>18783519.329999998</v>
      </c>
      <c r="IO33" s="110">
        <v>18784767.670000002</v>
      </c>
      <c r="IP33" s="110">
        <v>18786016</v>
      </c>
      <c r="IQ33" s="110">
        <v>18804944</v>
      </c>
      <c r="IR33" s="110">
        <v>18823872</v>
      </c>
      <c r="IS33" s="110">
        <v>18842800</v>
      </c>
    </row>
    <row r="34" spans="1:253" s="22" customFormat="1" ht="31.5" customHeight="1">
      <c r="A34" s="82" t="s">
        <v>133</v>
      </c>
      <c r="B34" s="84">
        <f>B32/B33*100</f>
        <v>45.341776506025539</v>
      </c>
      <c r="C34" s="84">
        <f t="shared" ref="C34:HU34" si="74">C32/C33*100</f>
        <v>45.173096269638016</v>
      </c>
      <c r="D34" s="84">
        <f t="shared" si="74"/>
        <v>45.240702356570814</v>
      </c>
      <c r="E34" s="84">
        <f t="shared" si="74"/>
        <v>45.054954480716482</v>
      </c>
      <c r="F34" s="84">
        <f t="shared" si="74"/>
        <v>45.50065777624723</v>
      </c>
      <c r="G34" s="84">
        <f t="shared" si="74"/>
        <v>45.664774835050821</v>
      </c>
      <c r="H34" s="84">
        <f t="shared" si="74"/>
        <v>45.624496620683672</v>
      </c>
      <c r="I34" s="84">
        <f t="shared" si="74"/>
        <v>45.302618492280118</v>
      </c>
      <c r="J34" s="84">
        <f t="shared" si="74"/>
        <v>45.461637460601594</v>
      </c>
      <c r="K34" s="84">
        <f t="shared" si="74"/>
        <v>45.021883271724739</v>
      </c>
      <c r="L34" s="84">
        <f t="shared" si="74"/>
        <v>44.682365212892336</v>
      </c>
      <c r="M34" s="84">
        <f t="shared" si="74"/>
        <v>44.791253322154532</v>
      </c>
      <c r="N34" s="84">
        <f t="shared" si="74"/>
        <v>43.495562172073768</v>
      </c>
      <c r="O34" s="84">
        <f t="shared" si="74"/>
        <v>42.943364939357139</v>
      </c>
      <c r="P34" s="84">
        <f t="shared" si="74"/>
        <v>42.188019529739741</v>
      </c>
      <c r="Q34" s="84">
        <f t="shared" si="74"/>
        <v>41.593019118645472</v>
      </c>
      <c r="R34" s="84">
        <f t="shared" si="74"/>
        <v>41.394409231134013</v>
      </c>
      <c r="S34" s="84">
        <f t="shared" si="74"/>
        <v>41.475684445395963</v>
      </c>
      <c r="T34" s="84">
        <f t="shared" si="74"/>
        <v>41.117036769395803</v>
      </c>
      <c r="U34" s="84">
        <f t="shared" si="74"/>
        <v>39.502354355571747</v>
      </c>
      <c r="V34" s="84">
        <f t="shared" si="74"/>
        <v>39.17738515412934</v>
      </c>
      <c r="W34" s="84">
        <f t="shared" si="74"/>
        <v>38.705420290623927</v>
      </c>
      <c r="X34" s="84">
        <f t="shared" si="74"/>
        <v>38.137029779762798</v>
      </c>
      <c r="Y34" s="84">
        <f t="shared" si="74"/>
        <v>37.640728139414072</v>
      </c>
      <c r="Z34" s="84">
        <f t="shared" si="74"/>
        <v>37.380346324806126</v>
      </c>
      <c r="AA34" s="84">
        <f t="shared" si="74"/>
        <v>37.329018024828599</v>
      </c>
      <c r="AB34" s="84">
        <f t="shared" si="74"/>
        <v>37.625487678863379</v>
      </c>
      <c r="AC34" s="84">
        <f t="shared" si="74"/>
        <v>37.264663157979513</v>
      </c>
      <c r="AD34" s="84">
        <f t="shared" si="74"/>
        <v>37.190569057535463</v>
      </c>
      <c r="AE34" s="84">
        <f t="shared" si="74"/>
        <v>36.492535809748496</v>
      </c>
      <c r="AF34" s="84">
        <f t="shared" si="74"/>
        <v>36.239032190752305</v>
      </c>
      <c r="AG34" s="84">
        <f t="shared" si="74"/>
        <v>36.112388147639045</v>
      </c>
      <c r="AH34" s="84">
        <f t="shared" si="74"/>
        <v>35.985227317943078</v>
      </c>
      <c r="AI34" s="84">
        <f t="shared" si="74"/>
        <v>35.715283296248565</v>
      </c>
      <c r="AJ34" s="84">
        <f t="shared" si="74"/>
        <v>35.710687756491019</v>
      </c>
      <c r="AK34" s="84">
        <f t="shared" si="74"/>
        <v>35.158055027042394</v>
      </c>
      <c r="AL34" s="84">
        <f t="shared" si="74"/>
        <v>36.460531871961749</v>
      </c>
      <c r="AM34" s="84">
        <f t="shared" si="74"/>
        <v>36.312813724905034</v>
      </c>
      <c r="AN34" s="84">
        <f t="shared" si="74"/>
        <v>36.423244505547878</v>
      </c>
      <c r="AO34" s="84">
        <f t="shared" si="74"/>
        <v>36.364007862701754</v>
      </c>
      <c r="AP34" s="84">
        <f t="shared" si="74"/>
        <v>36.019516603295564</v>
      </c>
      <c r="AQ34" s="84">
        <f t="shared" si="74"/>
        <v>35.446232950388044</v>
      </c>
      <c r="AR34" s="84">
        <f t="shared" si="74"/>
        <v>34.689767530790938</v>
      </c>
      <c r="AS34" s="84">
        <f t="shared" si="74"/>
        <v>34.521400535238399</v>
      </c>
      <c r="AT34" s="84">
        <f t="shared" si="74"/>
        <v>34.946688897868775</v>
      </c>
      <c r="AU34" s="84">
        <f t="shared" si="74"/>
        <v>35.005494840911936</v>
      </c>
      <c r="AV34" s="84">
        <f t="shared" si="74"/>
        <v>35.197644969125946</v>
      </c>
      <c r="AW34" s="84">
        <f t="shared" si="74"/>
        <v>35.761512626702022</v>
      </c>
      <c r="AX34" s="84">
        <f t="shared" si="74"/>
        <v>36.422113730829295</v>
      </c>
      <c r="AY34" s="84">
        <f t="shared" si="74"/>
        <v>37.407445442440626</v>
      </c>
      <c r="AZ34" s="84">
        <f t="shared" si="74"/>
        <v>38.553392854376341</v>
      </c>
      <c r="BA34" s="84">
        <f t="shared" si="74"/>
        <v>39.641332448166253</v>
      </c>
      <c r="BB34" s="84">
        <f t="shared" si="74"/>
        <v>40.150051359240145</v>
      </c>
      <c r="BC34" s="84">
        <f t="shared" si="74"/>
        <v>40.267422970471173</v>
      </c>
      <c r="BD34" s="84">
        <f t="shared" si="74"/>
        <v>41.975821571539385</v>
      </c>
      <c r="BE34" s="84">
        <f t="shared" si="74"/>
        <v>42.434186229376074</v>
      </c>
      <c r="BF34" s="84">
        <f t="shared" si="74"/>
        <v>42.3641171362585</v>
      </c>
      <c r="BG34" s="84">
        <f t="shared" si="74"/>
        <v>29.891706919028156</v>
      </c>
      <c r="BH34" s="84">
        <f t="shared" si="74"/>
        <v>29.585199328699535</v>
      </c>
      <c r="BI34" s="84">
        <f t="shared" si="74"/>
        <v>29.350582849579553</v>
      </c>
      <c r="BJ34" s="84">
        <f t="shared" si="74"/>
        <v>29.239628182283823</v>
      </c>
      <c r="BK34" s="84">
        <f t="shared" si="74"/>
        <v>29.532596091597508</v>
      </c>
      <c r="BL34" s="84">
        <f t="shared" si="74"/>
        <v>29.647255161286218</v>
      </c>
      <c r="BM34" s="84">
        <f t="shared" si="74"/>
        <v>29.333587109459717</v>
      </c>
      <c r="BN34" s="84">
        <f t="shared" si="74"/>
        <v>29.337427913331034</v>
      </c>
      <c r="BO34" s="84">
        <f t="shared" si="74"/>
        <v>29.522073454882296</v>
      </c>
      <c r="BP34" s="84">
        <f t="shared" si="74"/>
        <v>29.755061668303927</v>
      </c>
      <c r="BQ34" s="84">
        <f t="shared" si="74"/>
        <v>29.807163269435154</v>
      </c>
      <c r="BR34" s="84">
        <f t="shared" si="74"/>
        <v>29.224352682133848</v>
      </c>
      <c r="BS34" s="84">
        <f t="shared" si="74"/>
        <v>28.800564162879912</v>
      </c>
      <c r="BT34" s="84">
        <f t="shared" si="74"/>
        <v>28.23737757215385</v>
      </c>
      <c r="BU34" s="84">
        <f t="shared" si="74"/>
        <v>29.053677573718716</v>
      </c>
      <c r="BV34" s="84">
        <f t="shared" si="74"/>
        <v>28.80190464738817</v>
      </c>
      <c r="BW34" s="84">
        <f t="shared" si="74"/>
        <v>28.567123585219928</v>
      </c>
      <c r="BX34" s="84">
        <f t="shared" si="74"/>
        <v>28.291963573067608</v>
      </c>
      <c r="BY34" s="84">
        <f t="shared" si="74"/>
        <v>28.177546932213239</v>
      </c>
      <c r="BZ34" s="84">
        <f t="shared" si="74"/>
        <v>28.294795039744258</v>
      </c>
      <c r="CA34" s="84">
        <f t="shared" si="74"/>
        <v>27.932093915656719</v>
      </c>
      <c r="CB34" s="84">
        <f t="shared" si="74"/>
        <v>27.925374020645826</v>
      </c>
      <c r="CC34" s="84">
        <f t="shared" si="74"/>
        <v>27.766099080650829</v>
      </c>
      <c r="CD34" s="84">
        <f t="shared" si="74"/>
        <v>29.072910164079964</v>
      </c>
      <c r="CE34" s="84">
        <f t="shared" si="74"/>
        <v>27.801798659954137</v>
      </c>
      <c r="CF34" s="84">
        <f t="shared" si="74"/>
        <v>27.906563565865067</v>
      </c>
      <c r="CG34" s="84">
        <f t="shared" si="74"/>
        <v>27.91034267022296</v>
      </c>
      <c r="CH34" s="84">
        <f t="shared" si="74"/>
        <v>28.442875204953506</v>
      </c>
      <c r="CI34" s="84">
        <f t="shared" si="74"/>
        <v>28.272002069677381</v>
      </c>
      <c r="CJ34" s="84">
        <f t="shared" si="74"/>
        <v>29.290526497623649</v>
      </c>
      <c r="CK34" s="84">
        <f t="shared" si="74"/>
        <v>30.396621947969898</v>
      </c>
      <c r="CL34" s="84">
        <f t="shared" si="74"/>
        <v>30.693186059918538</v>
      </c>
      <c r="CM34" s="84">
        <f t="shared" si="74"/>
        <v>31.602529475064291</v>
      </c>
      <c r="CN34" s="84">
        <f t="shared" si="74"/>
        <v>32.423478175569862</v>
      </c>
      <c r="CO34" s="84">
        <f t="shared" si="74"/>
        <v>33.342036127150848</v>
      </c>
      <c r="CP34" s="84">
        <f t="shared" si="74"/>
        <v>32.306548975832932</v>
      </c>
      <c r="CQ34" s="84">
        <f t="shared" si="74"/>
        <v>30.950066883402847</v>
      </c>
      <c r="CR34" s="84">
        <f t="shared" si="74"/>
        <v>31.048305574357361</v>
      </c>
      <c r="CS34" s="84">
        <f t="shared" si="74"/>
        <v>30.981964972726338</v>
      </c>
      <c r="CT34" s="84">
        <f t="shared" si="74"/>
        <v>31.466513600262992</v>
      </c>
      <c r="CU34" s="84">
        <f t="shared" si="74"/>
        <v>31.619484969104938</v>
      </c>
      <c r="CV34" s="84">
        <f t="shared" si="74"/>
        <v>31.783809897850347</v>
      </c>
      <c r="CW34" s="84">
        <f t="shared" si="74"/>
        <v>31.84818463451618</v>
      </c>
      <c r="CX34" s="84">
        <f t="shared" si="74"/>
        <v>31.901266220583796</v>
      </c>
      <c r="CY34" s="84">
        <f t="shared" si="74"/>
        <v>32.152616615264485</v>
      </c>
      <c r="CZ34" s="84">
        <f t="shared" si="74"/>
        <v>32.233992904703825</v>
      </c>
      <c r="DA34" s="84">
        <f t="shared" si="74"/>
        <v>32.672112498076693</v>
      </c>
      <c r="DB34" s="84">
        <f t="shared" si="74"/>
        <v>33.581742660769528</v>
      </c>
      <c r="DC34" s="84">
        <f t="shared" si="74"/>
        <v>33.150874385111884</v>
      </c>
      <c r="DD34" s="84">
        <f t="shared" si="74"/>
        <v>33.267389143514883</v>
      </c>
      <c r="DE34" s="84">
        <f t="shared" si="74"/>
        <v>33.700985617055558</v>
      </c>
      <c r="DF34" s="84">
        <f t="shared" si="74"/>
        <v>33.720588317988927</v>
      </c>
      <c r="DG34" s="84">
        <f t="shared" si="74"/>
        <v>34.315028232683751</v>
      </c>
      <c r="DH34" s="84">
        <f t="shared" si="74"/>
        <v>34.372069436594671</v>
      </c>
      <c r="DI34" s="84">
        <f t="shared" si="74"/>
        <v>34.544355397084843</v>
      </c>
      <c r="DJ34" s="84">
        <f t="shared" si="74"/>
        <v>34.118254324464395</v>
      </c>
      <c r="DK34" s="84">
        <f t="shared" si="74"/>
        <v>34.944401507604056</v>
      </c>
      <c r="DL34" s="84">
        <f t="shared" si="74"/>
        <v>34.857865243793533</v>
      </c>
      <c r="DM34" s="84">
        <f t="shared" si="74"/>
        <v>34.843643148159849</v>
      </c>
      <c r="DN34" s="84">
        <f t="shared" si="74"/>
        <v>35.157397612475648</v>
      </c>
      <c r="DO34" s="84">
        <f t="shared" si="74"/>
        <v>34.688762063856856</v>
      </c>
      <c r="DP34" s="84">
        <f t="shared" si="74"/>
        <v>34.492870307564452</v>
      </c>
      <c r="DQ34" s="84">
        <f t="shared" si="74"/>
        <v>34.505284459072136</v>
      </c>
      <c r="DR34" s="84">
        <f t="shared" si="74"/>
        <v>34.680691478953442</v>
      </c>
      <c r="DS34" s="84">
        <f t="shared" si="74"/>
        <v>35.054170758342657</v>
      </c>
      <c r="DT34" s="84">
        <f t="shared" si="74"/>
        <v>35.071235628556408</v>
      </c>
      <c r="DU34" s="84">
        <f t="shared" si="74"/>
        <v>35.330147180958555</v>
      </c>
      <c r="DV34" s="84">
        <f t="shared" si="74"/>
        <v>34.741313866551302</v>
      </c>
      <c r="DW34" s="84">
        <f t="shared" si="74"/>
        <v>34.644818006842662</v>
      </c>
      <c r="DX34" s="84">
        <f t="shared" si="74"/>
        <v>34.761010697229295</v>
      </c>
      <c r="DY34" s="84">
        <f t="shared" si="74"/>
        <v>34.909790779259495</v>
      </c>
      <c r="DZ34" s="84">
        <f t="shared" si="74"/>
        <v>35.208733355164632</v>
      </c>
      <c r="EA34" s="84">
        <f t="shared" si="74"/>
        <v>35.692037322192341</v>
      </c>
      <c r="EB34" s="84">
        <f t="shared" si="74"/>
        <v>36.349505766589672</v>
      </c>
      <c r="EC34" s="84">
        <f t="shared" si="74"/>
        <v>36.448215080896546</v>
      </c>
      <c r="ED34" s="84">
        <f t="shared" si="74"/>
        <v>36.155068900016616</v>
      </c>
      <c r="EE34" s="84">
        <f t="shared" si="74"/>
        <v>36.193881989420277</v>
      </c>
      <c r="EF34" s="84">
        <f t="shared" si="74"/>
        <v>36.166228795077032</v>
      </c>
      <c r="EG34" s="84">
        <f t="shared" si="74"/>
        <v>36.23020871079602</v>
      </c>
      <c r="EH34" s="84">
        <f t="shared" si="74"/>
        <v>35.595533986944424</v>
      </c>
      <c r="EI34" s="84">
        <f t="shared" si="74"/>
        <v>35.053367530153359</v>
      </c>
      <c r="EJ34" s="84">
        <f t="shared" si="74"/>
        <v>35.181027296856463</v>
      </c>
      <c r="EK34" s="84">
        <f t="shared" si="74"/>
        <v>41.678385991703557</v>
      </c>
      <c r="EL34" s="84">
        <f t="shared" si="74"/>
        <v>41.745392200110651</v>
      </c>
      <c r="EM34" s="84">
        <f t="shared" si="74"/>
        <v>41.486588670595232</v>
      </c>
      <c r="EN34" s="84">
        <f t="shared" si="74"/>
        <v>40.97053264947067</v>
      </c>
      <c r="EO34" s="84">
        <f t="shared" si="74"/>
        <v>40.586602831723489</v>
      </c>
      <c r="EP34" s="84">
        <f t="shared" si="74"/>
        <v>41.312115727067699</v>
      </c>
      <c r="EQ34" s="84">
        <f t="shared" si="74"/>
        <v>41.302067676808704</v>
      </c>
      <c r="ER34" s="84">
        <f t="shared" si="74"/>
        <v>41.600638350435112</v>
      </c>
      <c r="ES34" s="84">
        <f t="shared" si="74"/>
        <v>42.09868355949564</v>
      </c>
      <c r="ET34" s="84">
        <f t="shared" si="74"/>
        <v>42.448803673052971</v>
      </c>
      <c r="EU34" s="84">
        <f t="shared" si="74"/>
        <v>41.18309765755248</v>
      </c>
      <c r="EV34" s="84">
        <f t="shared" si="74"/>
        <v>41.238937510806608</v>
      </c>
      <c r="EW34" s="84">
        <f t="shared" si="74"/>
        <v>41.36257909834152</v>
      </c>
      <c r="EX34" s="84">
        <f t="shared" si="74"/>
        <v>41.777662241267784</v>
      </c>
      <c r="EY34" s="84">
        <f t="shared" si="74"/>
        <v>41.149150643370206</v>
      </c>
      <c r="EZ34" s="84">
        <f t="shared" si="74"/>
        <v>41.053936167655955</v>
      </c>
      <c r="FA34" s="84">
        <f t="shared" si="74"/>
        <v>41.135995460938403</v>
      </c>
      <c r="FB34" s="84">
        <f t="shared" si="74"/>
        <v>41.387367073910653</v>
      </c>
      <c r="FC34" s="84">
        <f t="shared" si="74"/>
        <v>41.333946497176754</v>
      </c>
      <c r="FD34" s="84">
        <f t="shared" si="74"/>
        <v>41.078092546887781</v>
      </c>
      <c r="FE34" s="84">
        <f t="shared" si="74"/>
        <v>41.072904737844418</v>
      </c>
      <c r="FF34" s="84">
        <f t="shared" si="74"/>
        <v>40.929802620651238</v>
      </c>
      <c r="FG34" s="84">
        <f t="shared" si="74"/>
        <v>40.931329281420751</v>
      </c>
      <c r="FH34" s="84">
        <f t="shared" si="74"/>
        <v>40.916813674725624</v>
      </c>
      <c r="FI34" s="84">
        <f t="shared" si="74"/>
        <v>41.452461017087288</v>
      </c>
      <c r="FJ34" s="84">
        <f t="shared" si="74"/>
        <v>41.940783855835029</v>
      </c>
      <c r="FK34" s="84">
        <f t="shared" si="74"/>
        <v>41.651796171089487</v>
      </c>
      <c r="FL34" s="84">
        <f t="shared" si="74"/>
        <v>41.759019911139639</v>
      </c>
      <c r="FM34" s="84">
        <f t="shared" si="74"/>
        <v>41.736412228095396</v>
      </c>
      <c r="FN34" s="84">
        <f t="shared" si="74"/>
        <v>41.588494731702461</v>
      </c>
      <c r="FO34" s="84">
        <f t="shared" si="74"/>
        <v>41.865964871513981</v>
      </c>
      <c r="FP34" s="84">
        <f t="shared" si="74"/>
        <v>41.767004075653254</v>
      </c>
      <c r="FQ34" s="84">
        <f t="shared" si="74"/>
        <v>41.949867611033085</v>
      </c>
      <c r="FR34" s="84">
        <f t="shared" si="74"/>
        <v>41.933295332604203</v>
      </c>
      <c r="FS34" s="84">
        <f t="shared" si="74"/>
        <v>41.226906888208134</v>
      </c>
      <c r="FT34" s="84">
        <f t="shared" si="74"/>
        <v>41.339170797182611</v>
      </c>
      <c r="FU34" s="84">
        <f t="shared" si="74"/>
        <v>41.234636439451336</v>
      </c>
      <c r="FV34" s="84">
        <f t="shared" si="74"/>
        <v>41.063067533850933</v>
      </c>
      <c r="FW34" s="84">
        <f t="shared" si="74"/>
        <v>40.867803667731316</v>
      </c>
      <c r="FX34" s="84">
        <f t="shared" si="74"/>
        <v>41.189224300814629</v>
      </c>
      <c r="FY34" s="84">
        <f t="shared" si="74"/>
        <v>41.176299740887274</v>
      </c>
      <c r="FZ34" s="84">
        <f t="shared" si="74"/>
        <v>41.436058817822314</v>
      </c>
      <c r="GA34" s="84">
        <f t="shared" si="74"/>
        <v>41.746196653870356</v>
      </c>
      <c r="GB34" s="84">
        <f t="shared" si="74"/>
        <v>41.758750195136251</v>
      </c>
      <c r="GC34" s="84">
        <f t="shared" si="74"/>
        <v>43.280878580801257</v>
      </c>
      <c r="GD34" s="84">
        <f t="shared" si="74"/>
        <v>44.77825308926505</v>
      </c>
      <c r="GE34" s="84">
        <f t="shared" si="74"/>
        <v>45.894091882859747</v>
      </c>
      <c r="GF34" s="84">
        <f t="shared" si="74"/>
        <v>47.106680455453287</v>
      </c>
      <c r="GG34" s="84">
        <f t="shared" si="74"/>
        <v>47.966020382024119</v>
      </c>
      <c r="GH34" s="84">
        <f t="shared" si="74"/>
        <v>49.419697703295398</v>
      </c>
      <c r="GI34" s="84">
        <f t="shared" si="74"/>
        <v>49.528081363508761</v>
      </c>
      <c r="GJ34" s="84">
        <f t="shared" si="74"/>
        <v>50.369743050286409</v>
      </c>
      <c r="GK34" s="84">
        <f t="shared" si="74"/>
        <v>51.950471707600599</v>
      </c>
      <c r="GL34" s="84">
        <f t="shared" si="74"/>
        <v>52.436202270779894</v>
      </c>
      <c r="GM34" s="84">
        <f t="shared" si="74"/>
        <v>54.001202625951215</v>
      </c>
      <c r="GN34" s="84">
        <f t="shared" si="74"/>
        <v>54.437440026647529</v>
      </c>
      <c r="GO34" s="84">
        <f t="shared" si="74"/>
        <v>54.780575149766641</v>
      </c>
      <c r="GP34" s="84">
        <f t="shared" si="74"/>
        <v>54.995990783893923</v>
      </c>
      <c r="GQ34" s="84">
        <f t="shared" si="74"/>
        <v>55.375261343237739</v>
      </c>
      <c r="GR34" s="84">
        <f t="shared" si="74"/>
        <v>55.825361714506926</v>
      </c>
      <c r="GS34" s="84">
        <f t="shared" si="74"/>
        <v>57.318811749387542</v>
      </c>
      <c r="GT34" s="84">
        <f t="shared" si="74"/>
        <v>58.350016122339809</v>
      </c>
      <c r="GU34" s="84">
        <f t="shared" si="74"/>
        <v>58.771290449265102</v>
      </c>
      <c r="GV34" s="84">
        <f t="shared" si="74"/>
        <v>59.659691038770681</v>
      </c>
      <c r="GW34" s="84">
        <f t="shared" si="74"/>
        <v>59.581613447242951</v>
      </c>
      <c r="GX34" s="84">
        <f t="shared" si="74"/>
        <v>59.842074936705622</v>
      </c>
      <c r="GY34" s="84">
        <f t="shared" si="74"/>
        <v>60.128849024980745</v>
      </c>
      <c r="GZ34" s="84">
        <f t="shared" si="74"/>
        <v>60.581941461262353</v>
      </c>
      <c r="HA34" s="84">
        <f t="shared" si="74"/>
        <v>60.796834555308777</v>
      </c>
      <c r="HB34" s="84">
        <f t="shared" si="74"/>
        <v>60.856887127847529</v>
      </c>
      <c r="HC34" s="84">
        <f t="shared" si="74"/>
        <v>61.030191457057605</v>
      </c>
      <c r="HD34" s="84">
        <f t="shared" si="74"/>
        <v>60.779603810813967</v>
      </c>
      <c r="HE34" s="84">
        <f t="shared" si="74"/>
        <v>60.672167150288757</v>
      </c>
      <c r="HF34" s="84">
        <f t="shared" si="74"/>
        <v>60.547045261318935</v>
      </c>
      <c r="HG34" s="84">
        <f t="shared" si="74"/>
        <v>60.773280421963825</v>
      </c>
      <c r="HH34" s="84">
        <f t="shared" si="74"/>
        <v>60.683637216845277</v>
      </c>
      <c r="HI34" s="84">
        <f t="shared" si="74"/>
        <v>60.923666922027884</v>
      </c>
      <c r="HJ34" s="84">
        <f t="shared" si="74"/>
        <v>61.248148005727742</v>
      </c>
      <c r="HK34" s="84">
        <f t="shared" si="74"/>
        <v>61.149563344982639</v>
      </c>
      <c r="HL34" s="84">
        <f t="shared" si="74"/>
        <v>61.283659511508617</v>
      </c>
      <c r="HM34" s="84">
        <f t="shared" si="74"/>
        <v>61.689382335374319</v>
      </c>
      <c r="HN34" s="84">
        <f t="shared" si="74"/>
        <v>61.900406259683606</v>
      </c>
      <c r="HO34" s="84">
        <f t="shared" si="74"/>
        <v>61.578616733527859</v>
      </c>
      <c r="HP34" s="84">
        <f t="shared" si="74"/>
        <v>61.69260308354653</v>
      </c>
      <c r="HQ34" s="84">
        <f t="shared" si="74"/>
        <v>61.873287414658172</v>
      </c>
      <c r="HR34" s="84">
        <f t="shared" si="74"/>
        <v>62.320626084222496</v>
      </c>
      <c r="HS34" s="84">
        <f t="shared" si="74"/>
        <v>62.178211938562143</v>
      </c>
      <c r="HT34" s="84">
        <f t="shared" si="74"/>
        <v>62.10533924341005</v>
      </c>
      <c r="HU34" s="84">
        <f t="shared" si="74"/>
        <v>61.736463575934685</v>
      </c>
      <c r="HV34" s="84">
        <f t="shared" ref="HV34:HW34" si="75">HV32/HV33*100</f>
        <v>61.872340310796439</v>
      </c>
      <c r="HW34" s="84">
        <f t="shared" si="75"/>
        <v>62.566904777019595</v>
      </c>
      <c r="HX34" s="84">
        <f t="shared" ref="HX34:HZ34" si="76">HX32/HX33*100</f>
        <v>63.555234484871079</v>
      </c>
      <c r="HY34" s="84">
        <f t="shared" si="76"/>
        <v>63.612898749712329</v>
      </c>
      <c r="HZ34" s="84">
        <f t="shared" si="76"/>
        <v>64.071295128722838</v>
      </c>
      <c r="IA34" s="84">
        <f t="shared" ref="IA34:IB34" si="77">IA32/IA33*100</f>
        <v>63.282227254827973</v>
      </c>
      <c r="IB34" s="84">
        <f t="shared" si="77"/>
        <v>63.645953952361708</v>
      </c>
      <c r="IC34" s="84">
        <f t="shared" ref="IC34:II34" si="78">IC32/IC33*100</f>
        <v>63.931473214699544</v>
      </c>
      <c r="ID34" s="84">
        <f t="shared" si="78"/>
        <v>63.201334332421247</v>
      </c>
      <c r="IE34" s="84">
        <f t="shared" si="78"/>
        <v>63.854330419245066</v>
      </c>
      <c r="IF34" s="84">
        <f t="shared" si="78"/>
        <v>64.25232328960962</v>
      </c>
      <c r="IG34" s="84">
        <f t="shared" si="78"/>
        <v>63.745466246483083</v>
      </c>
      <c r="IH34" s="84">
        <f t="shared" si="78"/>
        <v>64.162104182296559</v>
      </c>
      <c r="II34" s="84">
        <f t="shared" si="78"/>
        <v>64.280616352500289</v>
      </c>
      <c r="IJ34" s="84">
        <f t="shared" ref="IJ34:IL34" si="79">IJ32/IJ33*100</f>
        <v>64.527356965143241</v>
      </c>
      <c r="IK34" s="84">
        <f t="shared" si="79"/>
        <v>64.774772993382086</v>
      </c>
      <c r="IL34" s="84">
        <f t="shared" si="79"/>
        <v>65.098999839198669</v>
      </c>
      <c r="IM34" s="84">
        <f t="shared" ref="IM34:IS34" si="80">IM32/IM33*100</f>
        <v>64.251866613999979</v>
      </c>
      <c r="IN34" s="84">
        <f t="shared" si="80"/>
        <v>64.568173923773429</v>
      </c>
      <c r="IO34" s="84">
        <f t="shared" si="80"/>
        <v>64.777466262908519</v>
      </c>
      <c r="IP34" s="84">
        <f t="shared" si="80"/>
        <v>65.081869034924708</v>
      </c>
      <c r="IQ34" s="84">
        <f t="shared" si="80"/>
        <v>65.24822855095978</v>
      </c>
      <c r="IR34" s="84">
        <f t="shared" si="80"/>
        <v>65.734051846506389</v>
      </c>
      <c r="IS34" s="84">
        <f t="shared" si="80"/>
        <v>66.088136635744164</v>
      </c>
    </row>
    <row r="35" spans="1:253" s="22" customFormat="1" ht="31.5" customHeight="1">
      <c r="A35" s="85" t="s">
        <v>134</v>
      </c>
      <c r="B35" s="86">
        <v>38.5</v>
      </c>
      <c r="C35" s="86">
        <v>38.28</v>
      </c>
      <c r="D35" s="86">
        <v>39.11</v>
      </c>
      <c r="E35" s="88">
        <v>39.57</v>
      </c>
      <c r="F35" s="88">
        <v>40.47</v>
      </c>
      <c r="G35" s="88">
        <v>41.27</v>
      </c>
      <c r="H35" s="88">
        <v>41.7</v>
      </c>
      <c r="I35" s="88">
        <v>41.31</v>
      </c>
      <c r="J35" s="88">
        <v>40.96</v>
      </c>
      <c r="K35" s="88">
        <v>40.74</v>
      </c>
      <c r="L35" s="88">
        <v>41.17</v>
      </c>
      <c r="M35" s="88">
        <v>41.03</v>
      </c>
      <c r="N35" s="88">
        <v>39.06</v>
      </c>
      <c r="O35" s="88">
        <v>39.270000000000003</v>
      </c>
      <c r="P35" s="88">
        <v>39.799999999999997</v>
      </c>
      <c r="Q35" s="88">
        <v>37.47</v>
      </c>
      <c r="R35" s="88">
        <v>38.090000000000003</v>
      </c>
      <c r="S35" s="88">
        <v>38.19</v>
      </c>
      <c r="T35" s="88">
        <v>37.81</v>
      </c>
      <c r="U35" s="88">
        <v>37.54</v>
      </c>
      <c r="V35" s="88">
        <v>37.49</v>
      </c>
      <c r="W35" s="88">
        <v>36.74</v>
      </c>
      <c r="X35" s="88">
        <v>36</v>
      </c>
      <c r="Y35" s="88">
        <v>36.049999999999997</v>
      </c>
      <c r="Z35" s="88">
        <v>35.76</v>
      </c>
      <c r="AA35" s="88">
        <v>35.39</v>
      </c>
      <c r="AB35" s="88">
        <v>34.97</v>
      </c>
      <c r="AC35" s="88">
        <v>34.74</v>
      </c>
      <c r="AD35" s="88">
        <v>34.6</v>
      </c>
      <c r="AE35" s="88">
        <v>34.5</v>
      </c>
      <c r="AF35" s="88">
        <v>33.76</v>
      </c>
      <c r="AG35" s="88">
        <v>34.29</v>
      </c>
      <c r="AH35" s="88">
        <v>34.21</v>
      </c>
      <c r="AI35" s="88">
        <v>33.96</v>
      </c>
      <c r="AJ35" s="88">
        <v>33.81</v>
      </c>
      <c r="AK35" s="88">
        <v>33.72</v>
      </c>
      <c r="AL35" s="88">
        <v>32.979999999999997</v>
      </c>
      <c r="AM35" s="88">
        <v>31.85</v>
      </c>
      <c r="AN35" s="88">
        <v>31.46</v>
      </c>
      <c r="AO35" s="88">
        <v>31.7</v>
      </c>
      <c r="AP35" s="88">
        <v>32.4</v>
      </c>
      <c r="AQ35" s="88">
        <v>33.479999999999997</v>
      </c>
      <c r="AR35" s="88">
        <v>33.479999999999997</v>
      </c>
      <c r="AS35" s="88">
        <v>34.119999999999997</v>
      </c>
      <c r="AT35" s="88">
        <v>34.020000000000003</v>
      </c>
      <c r="AU35" s="88">
        <v>34.93</v>
      </c>
      <c r="AV35" s="88">
        <v>35.380000000000003</v>
      </c>
      <c r="AW35" s="88">
        <v>34.9</v>
      </c>
      <c r="AX35" s="88">
        <v>34.880000000000003</v>
      </c>
      <c r="AY35" s="88">
        <v>36</v>
      </c>
      <c r="AZ35" s="88">
        <v>35.479999999999997</v>
      </c>
      <c r="BA35" s="88">
        <v>35.270000000000003</v>
      </c>
      <c r="BB35" s="88">
        <v>34.33</v>
      </c>
      <c r="BC35" s="88">
        <v>33.979999999999997</v>
      </c>
      <c r="BD35" s="88">
        <v>33.99</v>
      </c>
      <c r="BE35" s="88">
        <v>33.97</v>
      </c>
      <c r="BF35" s="88">
        <v>33.51</v>
      </c>
      <c r="BG35" s="88">
        <v>33.39</v>
      </c>
      <c r="BH35" s="88">
        <v>33.159999999999997</v>
      </c>
      <c r="BI35" s="88">
        <v>33.32</v>
      </c>
      <c r="BJ35" s="88">
        <v>33.1</v>
      </c>
      <c r="BK35" s="88">
        <v>33.1</v>
      </c>
      <c r="BL35" s="88">
        <v>32.32</v>
      </c>
      <c r="BM35" s="88">
        <v>32.25</v>
      </c>
      <c r="BN35" s="88">
        <v>32.49</v>
      </c>
      <c r="BO35" s="88">
        <v>32.4</v>
      </c>
      <c r="BP35" s="88">
        <v>32.22</v>
      </c>
      <c r="BQ35" s="88">
        <v>31.25</v>
      </c>
      <c r="BR35" s="88">
        <v>30.37</v>
      </c>
      <c r="BS35" s="88">
        <v>29.97</v>
      </c>
      <c r="BT35" s="88">
        <v>30.22</v>
      </c>
      <c r="BU35" s="88">
        <v>30.15</v>
      </c>
      <c r="BV35" s="88">
        <v>31.14</v>
      </c>
      <c r="BW35" s="88">
        <v>30.62</v>
      </c>
      <c r="BX35" s="88">
        <v>30.3</v>
      </c>
      <c r="BY35" s="88">
        <v>29.94</v>
      </c>
      <c r="BZ35" s="88">
        <v>30.31</v>
      </c>
      <c r="CA35" s="88">
        <v>30.75</v>
      </c>
      <c r="CB35" s="88">
        <v>29.75</v>
      </c>
      <c r="CC35" s="88">
        <v>30.03</v>
      </c>
      <c r="CD35" s="88">
        <v>31.17</v>
      </c>
      <c r="CE35" s="88">
        <v>30.67</v>
      </c>
      <c r="CF35" s="88">
        <v>31.22</v>
      </c>
      <c r="CG35" s="88">
        <v>31.69</v>
      </c>
      <c r="CH35" s="88">
        <v>31.04</v>
      </c>
      <c r="CI35" s="88">
        <v>30.25</v>
      </c>
      <c r="CJ35" s="88">
        <v>30.84</v>
      </c>
      <c r="CK35" s="88">
        <v>30.73</v>
      </c>
      <c r="CL35" s="88">
        <v>31.9</v>
      </c>
      <c r="CM35" s="88">
        <v>31.83</v>
      </c>
      <c r="CN35" s="88">
        <v>31.58</v>
      </c>
      <c r="CO35" s="88">
        <v>31.37</v>
      </c>
      <c r="CP35" s="88">
        <v>30.83</v>
      </c>
      <c r="CQ35" s="88">
        <v>30.7</v>
      </c>
      <c r="CR35" s="88">
        <v>30.7</v>
      </c>
      <c r="CS35" s="88">
        <v>30.63</v>
      </c>
      <c r="CT35" s="88">
        <v>29.91</v>
      </c>
      <c r="CU35" s="88">
        <v>29.95</v>
      </c>
      <c r="CV35" s="88">
        <v>29.448</v>
      </c>
      <c r="CW35" s="88">
        <v>29.46</v>
      </c>
      <c r="CX35" s="88">
        <v>30.3</v>
      </c>
      <c r="CY35" s="88">
        <v>31.27</v>
      </c>
      <c r="CZ35" s="88">
        <v>31.49</v>
      </c>
      <c r="DA35" s="88">
        <v>32.22</v>
      </c>
      <c r="DB35" s="88">
        <v>31.53</v>
      </c>
      <c r="DC35" s="88">
        <v>31.23</v>
      </c>
      <c r="DD35" s="88">
        <v>32.24</v>
      </c>
      <c r="DE35" s="88">
        <v>32.24</v>
      </c>
      <c r="DF35" s="88">
        <v>33.14</v>
      </c>
      <c r="DG35" s="88">
        <v>32.75</v>
      </c>
      <c r="DH35" s="88">
        <v>32.58</v>
      </c>
      <c r="DI35" s="88">
        <v>32.44</v>
      </c>
      <c r="DJ35" s="88">
        <v>32.93</v>
      </c>
      <c r="DK35" s="88">
        <v>32.6</v>
      </c>
      <c r="DL35" s="88">
        <v>32.130000000000003</v>
      </c>
      <c r="DM35" s="88">
        <v>32.1</v>
      </c>
      <c r="DN35" s="88">
        <v>32.520000000000003</v>
      </c>
      <c r="DO35" s="88">
        <v>32.659999999999997</v>
      </c>
      <c r="DP35" s="88">
        <v>32.950000000000003</v>
      </c>
      <c r="DQ35" s="88">
        <v>33.11</v>
      </c>
      <c r="DR35" s="88">
        <v>32.869999999999997</v>
      </c>
      <c r="DS35" s="88">
        <v>32.520000000000003</v>
      </c>
      <c r="DT35" s="88">
        <v>32.700000000000003</v>
      </c>
      <c r="DU35" s="88">
        <v>33.01</v>
      </c>
      <c r="DV35" s="88">
        <v>33.89</v>
      </c>
      <c r="DW35" s="88">
        <v>33.93</v>
      </c>
      <c r="DX35" s="88">
        <v>35.33</v>
      </c>
      <c r="DY35" s="88">
        <v>36.03</v>
      </c>
      <c r="DZ35" s="88">
        <v>36.53</v>
      </c>
      <c r="EA35" s="88">
        <v>35.76</v>
      </c>
      <c r="EB35" s="88">
        <v>36.06</v>
      </c>
      <c r="EC35" s="88">
        <v>36.25</v>
      </c>
      <c r="ED35" s="88">
        <v>35.94</v>
      </c>
      <c r="EE35" s="88">
        <v>35.89</v>
      </c>
      <c r="EF35" s="88">
        <v>35.409999999999997</v>
      </c>
      <c r="EG35" s="88">
        <v>35.11</v>
      </c>
      <c r="EH35" s="88">
        <v>35.89</v>
      </c>
      <c r="EI35" s="88">
        <v>35.340000000000003</v>
      </c>
      <c r="EJ35" s="88">
        <v>35.04</v>
      </c>
      <c r="EK35" s="88">
        <v>34.81</v>
      </c>
      <c r="EL35" s="88">
        <v>34.880000000000003</v>
      </c>
      <c r="EM35" s="88">
        <v>35.18</v>
      </c>
      <c r="EN35" s="88">
        <v>35.81</v>
      </c>
      <c r="EO35" s="88">
        <v>36</v>
      </c>
      <c r="EP35" s="88">
        <v>35.369999999999997</v>
      </c>
      <c r="EQ35" s="88">
        <v>35.049999999999997</v>
      </c>
      <c r="ER35" s="88">
        <v>34.61</v>
      </c>
      <c r="ES35" s="88">
        <v>34.79</v>
      </c>
      <c r="ET35" s="88">
        <v>34.270000000000003</v>
      </c>
      <c r="EU35" s="88">
        <v>34.15</v>
      </c>
      <c r="EV35" s="88">
        <v>33.49</v>
      </c>
      <c r="EW35" s="88">
        <v>33.380000000000003</v>
      </c>
      <c r="EX35" s="88">
        <v>33.53</v>
      </c>
      <c r="EY35" s="88">
        <v>33.4</v>
      </c>
      <c r="EZ35" s="88">
        <v>32.76</v>
      </c>
      <c r="FA35" s="88">
        <v>32.85</v>
      </c>
      <c r="FB35" s="88">
        <v>31.54</v>
      </c>
      <c r="FC35" s="88">
        <v>31.64</v>
      </c>
      <c r="FD35" s="88">
        <v>31.41</v>
      </c>
      <c r="FE35" s="88">
        <v>31.68</v>
      </c>
      <c r="FF35" s="88">
        <v>32.19</v>
      </c>
      <c r="FG35" s="88">
        <v>33.33</v>
      </c>
      <c r="FH35" s="88">
        <v>33.49</v>
      </c>
      <c r="FI35" s="88">
        <v>32.92</v>
      </c>
      <c r="FJ35" s="88">
        <v>32.58</v>
      </c>
      <c r="FK35" s="88">
        <v>33.44</v>
      </c>
      <c r="FL35" s="88">
        <v>33.08</v>
      </c>
      <c r="FM35" s="88">
        <v>32.61</v>
      </c>
      <c r="FN35" s="88">
        <v>31.41</v>
      </c>
      <c r="FO35" s="88">
        <v>31.64</v>
      </c>
      <c r="FP35" s="88">
        <v>31.98</v>
      </c>
      <c r="FQ35" s="88">
        <v>32.090000000000003</v>
      </c>
      <c r="FR35" s="88">
        <v>31.92</v>
      </c>
      <c r="FS35" s="88">
        <v>30.92</v>
      </c>
      <c r="FT35" s="88">
        <v>30.97</v>
      </c>
      <c r="FU35" s="88">
        <v>30.82</v>
      </c>
      <c r="FV35" s="88">
        <v>30.77</v>
      </c>
      <c r="FW35" s="88">
        <v>30.36</v>
      </c>
      <c r="FX35" s="88">
        <v>30.41</v>
      </c>
      <c r="FY35" s="88">
        <v>30.33</v>
      </c>
      <c r="FZ35" s="88">
        <v>31.3</v>
      </c>
      <c r="GA35" s="88">
        <v>31.78</v>
      </c>
      <c r="GB35" s="88">
        <v>32.83</v>
      </c>
      <c r="GC35" s="88">
        <v>32.549999999999997</v>
      </c>
      <c r="GD35" s="88">
        <v>32.020000000000003</v>
      </c>
      <c r="GE35" s="88">
        <v>31.07</v>
      </c>
      <c r="GF35" s="88">
        <v>31.43</v>
      </c>
      <c r="GG35" s="88">
        <v>31.25</v>
      </c>
      <c r="GH35" s="88">
        <v>31.83</v>
      </c>
      <c r="GI35" s="88">
        <v>31.37</v>
      </c>
      <c r="GJ35" s="88">
        <v>30.45</v>
      </c>
      <c r="GK35" s="88">
        <v>30.21</v>
      </c>
      <c r="GL35" s="88">
        <v>30.17</v>
      </c>
      <c r="GM35" s="88">
        <v>30.21</v>
      </c>
      <c r="GN35" s="88">
        <v>31.51</v>
      </c>
      <c r="GO35" s="88">
        <v>31.37</v>
      </c>
      <c r="GP35" s="88">
        <v>31.44</v>
      </c>
      <c r="GQ35" s="88">
        <v>32.22</v>
      </c>
      <c r="GR35" s="88">
        <v>33.090000000000003</v>
      </c>
      <c r="GS35" s="88">
        <v>32.549999999999997</v>
      </c>
      <c r="GT35" s="88">
        <v>34.090800000000002</v>
      </c>
      <c r="GU35" s="88">
        <v>33.353200000000001</v>
      </c>
      <c r="GV35" s="88">
        <v>33.856900000000003</v>
      </c>
      <c r="GW35" s="88">
        <v>33.5929</v>
      </c>
      <c r="GX35" s="88">
        <v>33.600299999999997</v>
      </c>
      <c r="GY35" s="88">
        <v>32.8917</v>
      </c>
      <c r="GZ35" s="88">
        <v>33.450000000000003</v>
      </c>
      <c r="HA35" s="88">
        <v>34.503</v>
      </c>
      <c r="HB35" s="88">
        <v>34.35</v>
      </c>
      <c r="HC35" s="88">
        <v>35.463799999999999</v>
      </c>
      <c r="HD35" s="88">
        <v>36.977600000000002</v>
      </c>
      <c r="HE35" s="88">
        <v>36.6404</v>
      </c>
      <c r="HF35" s="88">
        <v>38.067900000000002</v>
      </c>
      <c r="HG35" s="88">
        <v>38.1937</v>
      </c>
      <c r="HH35" s="88">
        <v>35.535200000000003</v>
      </c>
      <c r="HI35" s="88">
        <v>34.733499999999999</v>
      </c>
      <c r="HJ35" s="88">
        <v>32.952399999999997</v>
      </c>
      <c r="HK35" s="88">
        <v>35.3155</v>
      </c>
      <c r="HL35" s="88">
        <v>34.263100000000001</v>
      </c>
      <c r="HM35" s="88">
        <v>34.3005</v>
      </c>
      <c r="HN35" s="88">
        <v>34.89</v>
      </c>
      <c r="HO35" s="88">
        <v>35.75</v>
      </c>
      <c r="HP35" s="88">
        <v>34.409999999999997</v>
      </c>
      <c r="HQ35" s="88">
        <v>35.090000000000003</v>
      </c>
      <c r="HR35" s="88">
        <v>36.72</v>
      </c>
      <c r="HS35" s="88">
        <v>36.159999999999997</v>
      </c>
      <c r="HT35" s="88">
        <v>35.11</v>
      </c>
      <c r="HU35" s="88">
        <v>34.39</v>
      </c>
      <c r="HV35" s="88">
        <v>35.6</v>
      </c>
      <c r="HW35" s="88">
        <v>36.0959</v>
      </c>
      <c r="HX35" s="88">
        <v>36.630000000000003</v>
      </c>
      <c r="HY35" s="88">
        <v>37.22</v>
      </c>
      <c r="HZ35" s="88">
        <v>36.89</v>
      </c>
      <c r="IA35" s="88">
        <v>37.01</v>
      </c>
      <c r="IB35" s="88">
        <v>35.92</v>
      </c>
      <c r="IC35" s="88">
        <v>34.130000000000003</v>
      </c>
      <c r="ID35" s="88">
        <v>32.46</v>
      </c>
      <c r="IE35" s="88">
        <v>33.909999999999997</v>
      </c>
      <c r="IF35" s="88">
        <v>34.450000000000003</v>
      </c>
      <c r="IG35" s="88">
        <v>34.15</v>
      </c>
      <c r="IH35" s="88">
        <v>33.799999999999997</v>
      </c>
      <c r="II35" s="88">
        <v>34.24</v>
      </c>
      <c r="IJ35" s="88">
        <v>34.090000000000003</v>
      </c>
      <c r="IK35" s="88">
        <v>33.57</v>
      </c>
      <c r="IL35" s="88">
        <v>32.75</v>
      </c>
      <c r="IM35" s="88">
        <v>32.72</v>
      </c>
      <c r="IN35" s="88">
        <v>32.869999999999997</v>
      </c>
      <c r="IO35" s="88">
        <v>32.47</v>
      </c>
      <c r="IP35" s="88">
        <v>32.46</v>
      </c>
      <c r="IQ35" s="88">
        <v>32.51</v>
      </c>
      <c r="IR35" s="88">
        <v>32.369999999999997</v>
      </c>
      <c r="IS35" s="88">
        <v>32.369999999999997</v>
      </c>
    </row>
    <row r="36" spans="1:253" s="94" customFormat="1" ht="30.75" customHeight="1">
      <c r="A36" s="99" t="s">
        <v>157</v>
      </c>
      <c r="B36" s="99"/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92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3"/>
      <c r="HW36" s="93"/>
    </row>
    <row r="37" spans="1:253" s="94" customFormat="1" ht="19.5" customHeight="1">
      <c r="A37" s="100" t="s">
        <v>169</v>
      </c>
      <c r="B37" s="95"/>
      <c r="C37" s="95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6"/>
      <c r="O37" s="96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</row>
    <row r="38" spans="1:253" s="94" customFormat="1" ht="19.5" customHeight="1">
      <c r="A38" s="100" t="s">
        <v>159</v>
      </c>
      <c r="B38" s="95"/>
      <c r="C38" s="95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</row>
    <row r="39" spans="1:253" s="94" customFormat="1" ht="27" customHeight="1">
      <c r="A39" s="116" t="s">
        <v>158</v>
      </c>
      <c r="B39" s="116"/>
      <c r="C39" s="116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8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</row>
    <row r="40" spans="1:253" ht="27" customHeight="1">
      <c r="B40" s="54"/>
      <c r="C40" s="54"/>
      <c r="D40" s="54"/>
      <c r="E40" s="54"/>
      <c r="F40" s="54"/>
      <c r="G40" s="54"/>
      <c r="H40" s="54"/>
      <c r="I40" s="54"/>
      <c r="J40" s="54"/>
      <c r="K40" s="55"/>
      <c r="L40" s="55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</row>
    <row r="41" spans="1:253"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55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</row>
    <row r="42" spans="1:253"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</row>
    <row r="43" spans="1:253">
      <c r="B43" s="54"/>
      <c r="C43" s="54"/>
      <c r="D43" s="54"/>
      <c r="E43" s="54"/>
      <c r="F43" s="54"/>
      <c r="G43" s="54"/>
      <c r="H43" s="54"/>
      <c r="I43" s="54"/>
      <c r="J43" s="54"/>
      <c r="K43" s="55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</row>
    <row r="44" spans="1:253"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</row>
    <row r="45" spans="1:253">
      <c r="B45" s="54"/>
      <c r="C45" s="54"/>
      <c r="D45" s="54"/>
      <c r="E45" s="54"/>
      <c r="F45" s="54"/>
      <c r="G45" s="54"/>
      <c r="H45" s="54"/>
      <c r="I45" s="54"/>
      <c r="J45" s="54"/>
      <c r="K45" s="55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</row>
    <row r="46" spans="1:253">
      <c r="B46" s="54"/>
      <c r="C46" s="54"/>
      <c r="D46" s="54"/>
      <c r="E46" s="54"/>
      <c r="F46" s="54"/>
      <c r="G46" s="54"/>
      <c r="H46" s="54"/>
      <c r="I46" s="54"/>
      <c r="J46" s="54"/>
      <c r="K46" s="55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</row>
    <row r="47" spans="1:253">
      <c r="K47" s="16"/>
      <c r="L47" s="16"/>
      <c r="N47" s="15"/>
      <c r="O47" s="15"/>
    </row>
    <row r="48" spans="1:253">
      <c r="K48" s="16"/>
      <c r="L48" s="16"/>
      <c r="N48" s="15"/>
      <c r="O48" s="15"/>
    </row>
  </sheetData>
  <mergeCells count="2">
    <mergeCell ref="A1:HT1"/>
    <mergeCell ref="A39:C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C23 C26 C29 C32 B8 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3144-4688-4D20-96AB-6D895AA1AEF2}">
  <dimension ref="A1:V49"/>
  <sheetViews>
    <sheetView showGridLines="0" zoomScale="70" zoomScaleNormal="70" workbookViewId="0">
      <pane xSplit="4" ySplit="3" topLeftCell="R22" activePane="bottomRight" state="frozen"/>
      <selection pane="topRight" activeCell="E1" sqref="E1"/>
      <selection pane="bottomLeft" activeCell="A4" sqref="A4"/>
      <selection pane="bottomRight" activeCell="Z30" sqref="Z30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0" width="18.5703125" style="15" customWidth="1"/>
    <col min="21" max="16384" width="21.28515625" style="15"/>
  </cols>
  <sheetData>
    <row r="1" spans="1:22" ht="33" customHeight="1">
      <c r="A1" s="117" t="s">
        <v>147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4"/>
      <c r="T1" s="14"/>
    </row>
    <row r="2" spans="1:22">
      <c r="A2" s="14"/>
      <c r="H2" s="16"/>
      <c r="K2" s="16"/>
      <c r="L2" s="16"/>
      <c r="N2" s="15"/>
      <c r="O2" s="17"/>
      <c r="P2" s="17"/>
      <c r="Q2" s="17"/>
      <c r="R2" s="17"/>
      <c r="S2" s="17"/>
      <c r="T2" s="18"/>
      <c r="U2" s="18"/>
      <c r="V2" s="18" t="s">
        <v>84</v>
      </c>
    </row>
    <row r="3" spans="1:22" s="19" customFormat="1" ht="32.25" customHeight="1">
      <c r="A3" s="56"/>
      <c r="B3" s="57" t="s">
        <v>146</v>
      </c>
      <c r="C3" s="57" t="s">
        <v>85</v>
      </c>
      <c r="D3" s="57" t="s">
        <v>86</v>
      </c>
      <c r="E3" s="57" t="s">
        <v>87</v>
      </c>
      <c r="F3" s="57" t="s">
        <v>88</v>
      </c>
      <c r="G3" s="57" t="s">
        <v>89</v>
      </c>
      <c r="H3" s="57" t="s">
        <v>90</v>
      </c>
      <c r="I3" s="57" t="s">
        <v>91</v>
      </c>
      <c r="J3" s="57" t="s">
        <v>92</v>
      </c>
      <c r="K3" s="57" t="s">
        <v>93</v>
      </c>
      <c r="L3" s="57" t="s">
        <v>94</v>
      </c>
      <c r="M3" s="57" t="s">
        <v>95</v>
      </c>
      <c r="N3" s="57" t="s">
        <v>96</v>
      </c>
      <c r="O3" s="57" t="s">
        <v>97</v>
      </c>
      <c r="P3" s="57" t="s">
        <v>98</v>
      </c>
      <c r="Q3" s="57" t="s">
        <v>99</v>
      </c>
      <c r="R3" s="57" t="s">
        <v>100</v>
      </c>
      <c r="S3" s="57" t="s">
        <v>101</v>
      </c>
      <c r="T3" s="57" t="s">
        <v>102</v>
      </c>
      <c r="U3" s="57" t="s">
        <v>174</v>
      </c>
      <c r="V3" s="57" t="s">
        <v>178</v>
      </c>
    </row>
    <row r="4" spans="1:22" s="19" customFormat="1" ht="32.25" customHeight="1">
      <c r="A4" s="58"/>
      <c r="B4" s="59" t="s">
        <v>11</v>
      </c>
      <c r="C4" s="59" t="s">
        <v>12</v>
      </c>
      <c r="D4" s="59" t="s">
        <v>78</v>
      </c>
      <c r="E4" s="59" t="s">
        <v>79</v>
      </c>
      <c r="F4" s="59" t="s">
        <v>80</v>
      </c>
      <c r="G4" s="59" t="s">
        <v>81</v>
      </c>
      <c r="H4" s="59" t="s">
        <v>74</v>
      </c>
      <c r="I4" s="59" t="s">
        <v>76</v>
      </c>
      <c r="J4" s="59" t="s">
        <v>82</v>
      </c>
      <c r="K4" s="59" t="s">
        <v>83</v>
      </c>
      <c r="L4" s="59" t="s">
        <v>137</v>
      </c>
      <c r="M4" s="59" t="s">
        <v>138</v>
      </c>
      <c r="N4" s="59" t="s">
        <v>139</v>
      </c>
      <c r="O4" s="59" t="s">
        <v>140</v>
      </c>
      <c r="P4" s="59" t="s">
        <v>141</v>
      </c>
      <c r="Q4" s="59" t="s">
        <v>142</v>
      </c>
      <c r="R4" s="59" t="s">
        <v>143</v>
      </c>
      <c r="S4" s="59" t="s">
        <v>144</v>
      </c>
      <c r="T4" s="59" t="s">
        <v>145</v>
      </c>
      <c r="U4" s="59" t="s">
        <v>176</v>
      </c>
      <c r="V4" s="59" t="s">
        <v>179</v>
      </c>
    </row>
    <row r="5" spans="1:22" s="22" customFormat="1" ht="42.75" customHeight="1">
      <c r="A5" s="20" t="s">
        <v>103</v>
      </c>
      <c r="B5" s="21">
        <f>B6+B9+B12</f>
        <v>1826994.3900000001</v>
      </c>
      <c r="C5" s="21">
        <f t="shared" ref="C5:T5" si="0">C6+C9+C12</f>
        <v>1967703.88</v>
      </c>
      <c r="D5" s="21">
        <f t="shared" si="0"/>
        <v>2051363.2599999998</v>
      </c>
      <c r="E5" s="21">
        <f t="shared" si="0"/>
        <v>2162110.65</v>
      </c>
      <c r="F5" s="21">
        <f t="shared" si="0"/>
        <v>2586513.1799999997</v>
      </c>
      <c r="G5" s="21">
        <f t="shared" si="0"/>
        <v>2907482.3099999996</v>
      </c>
      <c r="H5" s="21">
        <f t="shared" si="0"/>
        <v>3181158.89</v>
      </c>
      <c r="I5" s="21">
        <f t="shared" si="0"/>
        <v>3515010.95</v>
      </c>
      <c r="J5" s="21">
        <f t="shared" si="0"/>
        <v>3774819.49</v>
      </c>
      <c r="K5" s="21">
        <f t="shared" si="0"/>
        <v>3965455.0199999996</v>
      </c>
      <c r="L5" s="21">
        <f t="shared" si="0"/>
        <v>4157394.7800000003</v>
      </c>
      <c r="M5" s="21">
        <f t="shared" si="0"/>
        <v>4471220.2200000007</v>
      </c>
      <c r="N5" s="21">
        <f t="shared" si="0"/>
        <v>4959164.41</v>
      </c>
      <c r="O5" s="21">
        <f t="shared" si="0"/>
        <v>5450220.0099999998</v>
      </c>
      <c r="P5" s="21">
        <f t="shared" si="0"/>
        <v>5664175.96</v>
      </c>
      <c r="Q5" s="21">
        <f t="shared" si="0"/>
        <v>6734881.7600000007</v>
      </c>
      <c r="R5" s="21">
        <f t="shared" si="0"/>
        <v>8203698.6699999999</v>
      </c>
      <c r="S5" s="21">
        <f t="shared" si="0"/>
        <v>9163673</v>
      </c>
      <c r="T5" s="21">
        <f t="shared" si="0"/>
        <v>9779786.75</v>
      </c>
      <c r="U5" s="21">
        <f t="shared" ref="U5:V5" si="1">U6+U9+U12</f>
        <v>10259126.219999999</v>
      </c>
      <c r="V5" s="21">
        <f t="shared" si="1"/>
        <v>10960911.23</v>
      </c>
    </row>
    <row r="6" spans="1:22" s="22" customFormat="1" ht="23.25">
      <c r="A6" s="23" t="s">
        <v>104</v>
      </c>
      <c r="B6" s="24">
        <f>B7+B8</f>
        <v>810230.49</v>
      </c>
      <c r="C6" s="24">
        <f t="shared" ref="C6:T6" si="2">C7+C8</f>
        <v>831100.92</v>
      </c>
      <c r="D6" s="24">
        <f t="shared" si="2"/>
        <v>899810.32</v>
      </c>
      <c r="E6" s="24">
        <f t="shared" si="2"/>
        <v>1005507.69</v>
      </c>
      <c r="F6" s="24">
        <f t="shared" si="2"/>
        <v>1449709.76</v>
      </c>
      <c r="G6" s="24">
        <f t="shared" si="2"/>
        <v>1780959.0699999998</v>
      </c>
      <c r="H6" s="24">
        <f t="shared" si="2"/>
        <v>2039058.02</v>
      </c>
      <c r="I6" s="24">
        <f t="shared" si="2"/>
        <v>2381879.1</v>
      </c>
      <c r="J6" s="24">
        <f t="shared" si="2"/>
        <v>2666749.2400000002</v>
      </c>
      <c r="K6" s="24">
        <f t="shared" si="2"/>
        <v>2891603.1799999997</v>
      </c>
      <c r="L6" s="24">
        <f t="shared" si="2"/>
        <v>3134824.97</v>
      </c>
      <c r="M6" s="24">
        <f t="shared" si="2"/>
        <v>3522121.2800000003</v>
      </c>
      <c r="N6" s="24">
        <f t="shared" si="2"/>
        <v>4037673.71</v>
      </c>
      <c r="O6" s="24">
        <f t="shared" si="2"/>
        <v>4500182.8</v>
      </c>
      <c r="P6" s="24">
        <f t="shared" si="2"/>
        <v>4861159.75</v>
      </c>
      <c r="Q6" s="24">
        <f t="shared" si="2"/>
        <v>5991843.5500000007</v>
      </c>
      <c r="R6" s="24">
        <f t="shared" si="2"/>
        <v>7419214.2400000002</v>
      </c>
      <c r="S6" s="24">
        <f t="shared" si="2"/>
        <v>8447913.5</v>
      </c>
      <c r="T6" s="24">
        <f t="shared" si="2"/>
        <v>9047288.25</v>
      </c>
      <c r="U6" s="24">
        <f t="shared" ref="U6:V6" si="3">U7+U8</f>
        <v>9571499.2199999988</v>
      </c>
      <c r="V6" s="24">
        <f t="shared" si="3"/>
        <v>10415527.23</v>
      </c>
    </row>
    <row r="7" spans="1:22" s="22" customFormat="1" ht="23.25">
      <c r="A7" s="25" t="s">
        <v>105</v>
      </c>
      <c r="B7" s="26">
        <v>250826.21</v>
      </c>
      <c r="C7" s="26">
        <v>191917.24</v>
      </c>
      <c r="D7" s="26">
        <v>107901.7</v>
      </c>
      <c r="E7" s="26">
        <v>66986.12</v>
      </c>
      <c r="F7" s="26">
        <v>62997.73</v>
      </c>
      <c r="G7" s="27">
        <v>54187.63</v>
      </c>
      <c r="H7" s="27">
        <v>46157.8</v>
      </c>
      <c r="I7" s="27">
        <v>52647.68</v>
      </c>
      <c r="J7" s="27">
        <v>69836.14</v>
      </c>
      <c r="K7" s="26">
        <v>75184.649999999994</v>
      </c>
      <c r="L7" s="26">
        <v>84676.7</v>
      </c>
      <c r="M7" s="26">
        <v>98735.91</v>
      </c>
      <c r="N7" s="27">
        <v>96166.17</v>
      </c>
      <c r="O7" s="27">
        <v>83593.710000000006</v>
      </c>
      <c r="P7" s="27">
        <v>84040.72</v>
      </c>
      <c r="Q7" s="27">
        <v>86760.73</v>
      </c>
      <c r="R7" s="27">
        <v>119904.07</v>
      </c>
      <c r="S7" s="27">
        <v>131643.01</v>
      </c>
      <c r="T7" s="27">
        <v>117171.59</v>
      </c>
      <c r="U7" s="27">
        <v>85844.93</v>
      </c>
      <c r="V7" s="27">
        <v>65887.64</v>
      </c>
    </row>
    <row r="8" spans="1:22" s="22" customFormat="1" ht="23.25">
      <c r="A8" s="25" t="s">
        <v>106</v>
      </c>
      <c r="B8" s="28">
        <v>559404.28</v>
      </c>
      <c r="C8" s="26">
        <v>639183.68000000005</v>
      </c>
      <c r="D8" s="26">
        <v>791908.62</v>
      </c>
      <c r="E8" s="27">
        <v>938521.57</v>
      </c>
      <c r="F8" s="27">
        <v>1386712.03</v>
      </c>
      <c r="G8" s="27">
        <v>1726771.44</v>
      </c>
      <c r="H8" s="27">
        <v>1992900.22</v>
      </c>
      <c r="I8" s="27">
        <v>2329231.42</v>
      </c>
      <c r="J8" s="27">
        <v>2596913.1</v>
      </c>
      <c r="K8" s="26">
        <v>2816418.53</v>
      </c>
      <c r="L8" s="26">
        <v>3050148.27</v>
      </c>
      <c r="M8" s="27">
        <v>3423385.37</v>
      </c>
      <c r="N8" s="27">
        <v>3941507.54</v>
      </c>
      <c r="O8" s="27">
        <v>4416589.09</v>
      </c>
      <c r="P8" s="27">
        <v>4777119.03</v>
      </c>
      <c r="Q8" s="27">
        <v>5905082.8200000003</v>
      </c>
      <c r="R8" s="27">
        <v>7299310.1699999999</v>
      </c>
      <c r="S8" s="27">
        <v>8316270.4900000002</v>
      </c>
      <c r="T8" s="27">
        <v>8930116.6600000001</v>
      </c>
      <c r="U8" s="27">
        <v>9485654.2899999991</v>
      </c>
      <c r="V8" s="27">
        <v>10349639.59</v>
      </c>
    </row>
    <row r="9" spans="1:22" s="19" customFormat="1" ht="23.25">
      <c r="A9" s="23" t="s">
        <v>107</v>
      </c>
      <c r="B9" s="29">
        <f>B10+B11</f>
        <v>1016763.9</v>
      </c>
      <c r="C9" s="29">
        <f t="shared" ref="C9:T9" si="4">C10+C11</f>
        <v>1136602.96</v>
      </c>
      <c r="D9" s="29">
        <f t="shared" si="4"/>
        <v>1151552.94</v>
      </c>
      <c r="E9" s="29">
        <f t="shared" si="4"/>
        <v>1156602.96</v>
      </c>
      <c r="F9" s="29">
        <f t="shared" si="4"/>
        <v>1136803.42</v>
      </c>
      <c r="G9" s="29">
        <f t="shared" si="4"/>
        <v>1126523.24</v>
      </c>
      <c r="H9" s="29">
        <f t="shared" si="4"/>
        <v>1142100.8700000001</v>
      </c>
      <c r="I9" s="29">
        <f t="shared" si="4"/>
        <v>1133131.8500000001</v>
      </c>
      <c r="J9" s="29">
        <f t="shared" si="4"/>
        <v>1108070.25</v>
      </c>
      <c r="K9" s="29">
        <f t="shared" si="4"/>
        <v>1073851.8399999999</v>
      </c>
      <c r="L9" s="29">
        <f t="shared" si="4"/>
        <v>998790.80999999994</v>
      </c>
      <c r="M9" s="29">
        <f t="shared" si="4"/>
        <v>949098.94</v>
      </c>
      <c r="N9" s="29">
        <f t="shared" si="4"/>
        <v>891490.7</v>
      </c>
      <c r="O9" s="29">
        <f t="shared" si="4"/>
        <v>845037.21</v>
      </c>
      <c r="P9" s="29">
        <f t="shared" si="4"/>
        <v>803016.21</v>
      </c>
      <c r="Q9" s="29">
        <f t="shared" si="4"/>
        <v>743038.21</v>
      </c>
      <c r="R9" s="29">
        <f t="shared" si="4"/>
        <v>699484.42999999993</v>
      </c>
      <c r="S9" s="29">
        <f t="shared" si="4"/>
        <v>672613.5</v>
      </c>
      <c r="T9" s="29">
        <f t="shared" si="4"/>
        <v>625422.5</v>
      </c>
      <c r="U9" s="29">
        <f t="shared" ref="U9:V9" si="5">U10+U11</f>
        <v>552627</v>
      </c>
      <c r="V9" s="29">
        <f t="shared" si="5"/>
        <v>494057</v>
      </c>
    </row>
    <row r="10" spans="1:22" s="22" customFormat="1" ht="23.25">
      <c r="A10" s="25" t="s">
        <v>108</v>
      </c>
      <c r="B10" s="26">
        <v>463276</v>
      </c>
      <c r="C10" s="26">
        <v>463276</v>
      </c>
      <c r="D10" s="26">
        <v>463276</v>
      </c>
      <c r="E10" s="27">
        <v>463276</v>
      </c>
      <c r="F10" s="27">
        <v>463275.2</v>
      </c>
      <c r="G10" s="27">
        <v>463275.2</v>
      </c>
      <c r="H10" s="27">
        <v>463275.2</v>
      </c>
      <c r="I10" s="27">
        <v>463275.2</v>
      </c>
      <c r="J10" s="27">
        <v>458775.2</v>
      </c>
      <c r="K10" s="26">
        <v>449138.51</v>
      </c>
      <c r="L10" s="26">
        <v>403112.97</v>
      </c>
      <c r="M10" s="27">
        <v>372119.03999999998</v>
      </c>
      <c r="N10" s="27">
        <v>339632</v>
      </c>
      <c r="O10" s="27">
        <v>333739.21000000002</v>
      </c>
      <c r="P10" s="27">
        <v>313718.21000000002</v>
      </c>
      <c r="Q10" s="27">
        <v>288100</v>
      </c>
      <c r="R10" s="27">
        <v>276653</v>
      </c>
      <c r="S10" s="27">
        <v>271953</v>
      </c>
      <c r="T10" s="27">
        <v>265327</v>
      </c>
      <c r="U10" s="27">
        <v>258827</v>
      </c>
      <c r="V10" s="27">
        <v>253477</v>
      </c>
    </row>
    <row r="11" spans="1:22" s="22" customFormat="1" ht="23.25">
      <c r="A11" s="25" t="s">
        <v>175</v>
      </c>
      <c r="B11" s="26">
        <v>553487.9</v>
      </c>
      <c r="C11" s="26">
        <v>673326.96</v>
      </c>
      <c r="D11" s="26">
        <v>688276.94</v>
      </c>
      <c r="E11" s="27">
        <v>693326.96</v>
      </c>
      <c r="F11" s="27">
        <v>673528.22</v>
      </c>
      <c r="G11" s="27">
        <v>663248.04</v>
      </c>
      <c r="H11" s="27">
        <v>678825.67</v>
      </c>
      <c r="I11" s="27">
        <v>669856.65</v>
      </c>
      <c r="J11" s="27">
        <v>649295.05000000005</v>
      </c>
      <c r="K11" s="26">
        <v>624713.32999999996</v>
      </c>
      <c r="L11" s="26">
        <v>595677.84</v>
      </c>
      <c r="M11" s="27">
        <v>576979.9</v>
      </c>
      <c r="N11" s="27">
        <v>551858.69999999995</v>
      </c>
      <c r="O11" s="27">
        <v>511298</v>
      </c>
      <c r="P11" s="27">
        <v>489298</v>
      </c>
      <c r="Q11" s="27">
        <v>454938.21</v>
      </c>
      <c r="R11" s="27">
        <v>422831.43</v>
      </c>
      <c r="S11" s="27">
        <v>400660.5</v>
      </c>
      <c r="T11" s="27">
        <v>360095.5</v>
      </c>
      <c r="U11" s="27">
        <v>293800</v>
      </c>
      <c r="V11" s="27">
        <v>240580</v>
      </c>
    </row>
    <row r="12" spans="1:22" s="19" customFormat="1" ht="23.25">
      <c r="A12" s="23" t="s">
        <v>109</v>
      </c>
      <c r="B12" s="30">
        <f t="shared" ref="B12:N12" si="6">SUM(B13:B18)</f>
        <v>0</v>
      </c>
      <c r="C12" s="30">
        <f t="shared" si="6"/>
        <v>0</v>
      </c>
      <c r="D12" s="30">
        <f t="shared" si="6"/>
        <v>0</v>
      </c>
      <c r="E12" s="30">
        <f t="shared" si="6"/>
        <v>0</v>
      </c>
      <c r="F12" s="30">
        <f t="shared" si="6"/>
        <v>0</v>
      </c>
      <c r="G12" s="30">
        <f t="shared" si="6"/>
        <v>0</v>
      </c>
      <c r="H12" s="30">
        <f t="shared" si="6"/>
        <v>0</v>
      </c>
      <c r="I12" s="30">
        <f t="shared" si="6"/>
        <v>0</v>
      </c>
      <c r="J12" s="30">
        <f t="shared" si="6"/>
        <v>0</v>
      </c>
      <c r="K12" s="30">
        <f t="shared" si="6"/>
        <v>0</v>
      </c>
      <c r="L12" s="31">
        <f t="shared" si="6"/>
        <v>23779</v>
      </c>
      <c r="M12" s="30">
        <f t="shared" si="6"/>
        <v>0</v>
      </c>
      <c r="N12" s="31">
        <f t="shared" si="6"/>
        <v>30000</v>
      </c>
      <c r="O12" s="31">
        <f t="shared" ref="O12:T12" si="7">SUM(O13:O18)</f>
        <v>105000</v>
      </c>
      <c r="P12" s="30">
        <f t="shared" si="7"/>
        <v>0</v>
      </c>
      <c r="Q12" s="30">
        <f t="shared" si="7"/>
        <v>0</v>
      </c>
      <c r="R12" s="31">
        <f t="shared" si="7"/>
        <v>85000</v>
      </c>
      <c r="S12" s="31">
        <f t="shared" si="7"/>
        <v>43146</v>
      </c>
      <c r="T12" s="31">
        <f t="shared" si="7"/>
        <v>107076</v>
      </c>
      <c r="U12" s="31">
        <f t="shared" ref="U12:V12" si="8">SUM(U13:U18)</f>
        <v>135000</v>
      </c>
      <c r="V12" s="31">
        <f t="shared" si="8"/>
        <v>51327</v>
      </c>
    </row>
    <row r="13" spans="1:22" s="19" customFormat="1" ht="23.25">
      <c r="A13" s="25" t="s">
        <v>110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3">
        <v>23779</v>
      </c>
      <c r="M13" s="32">
        <v>0</v>
      </c>
      <c r="N13" s="32">
        <v>0</v>
      </c>
      <c r="O13" s="33">
        <v>105000</v>
      </c>
      <c r="P13" s="32">
        <v>0</v>
      </c>
      <c r="Q13" s="32">
        <v>0</v>
      </c>
      <c r="R13" s="33">
        <v>85000</v>
      </c>
      <c r="S13" s="33">
        <v>43146</v>
      </c>
      <c r="T13" s="33">
        <v>107076</v>
      </c>
      <c r="U13" s="33">
        <v>135000</v>
      </c>
      <c r="V13" s="34">
        <v>0</v>
      </c>
    </row>
    <row r="14" spans="1:22" s="19" customFormat="1" ht="23.25">
      <c r="A14" s="25" t="s">
        <v>180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  <c r="O14" s="33"/>
      <c r="P14" s="32"/>
      <c r="Q14" s="32"/>
      <c r="R14" s="33"/>
      <c r="S14" s="33"/>
      <c r="T14" s="33"/>
      <c r="U14" s="33"/>
      <c r="V14" s="34">
        <v>0</v>
      </c>
    </row>
    <row r="15" spans="1:22" s="19" customFormat="1" ht="23.25">
      <c r="A15" s="25" t="s">
        <v>181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  <c r="M15" s="32"/>
      <c r="N15" s="32"/>
      <c r="O15" s="33"/>
      <c r="P15" s="32"/>
      <c r="Q15" s="32"/>
      <c r="R15" s="33"/>
      <c r="S15" s="33"/>
      <c r="T15" s="33"/>
      <c r="U15" s="33"/>
      <c r="V15" s="34">
        <v>0</v>
      </c>
    </row>
    <row r="16" spans="1:22" s="19" customFormat="1" ht="23.25">
      <c r="A16" s="25" t="s">
        <v>111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3">
        <v>30000</v>
      </c>
      <c r="O16" s="32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</row>
    <row r="17" spans="1:22" s="19" customFormat="1" ht="23.25">
      <c r="A17" s="25" t="s">
        <v>148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105">
        <v>51327</v>
      </c>
    </row>
    <row r="18" spans="1:22" s="19" customFormat="1" ht="46.5">
      <c r="A18" s="35" t="s">
        <v>149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4">
        <v>0</v>
      </c>
    </row>
    <row r="19" spans="1:22" s="22" customFormat="1" ht="42.75" customHeight="1">
      <c r="A19" s="37" t="s">
        <v>112</v>
      </c>
      <c r="B19" s="38">
        <f>B20+B21+B22+B23</f>
        <v>1012764.91</v>
      </c>
      <c r="C19" s="38">
        <f t="shared" ref="C19:T19" si="9">C20+C21+C22+C23</f>
        <v>911472.82000000007</v>
      </c>
      <c r="D19" s="38">
        <f t="shared" si="9"/>
        <v>911309.2</v>
      </c>
      <c r="E19" s="38">
        <f t="shared" si="9"/>
        <v>988439.71</v>
      </c>
      <c r="F19" s="38">
        <f t="shared" si="9"/>
        <v>1108580.3199999998</v>
      </c>
      <c r="G19" s="38">
        <f t="shared" si="9"/>
        <v>1083982.5699999998</v>
      </c>
      <c r="H19" s="38">
        <f t="shared" si="9"/>
        <v>1079748.5699999998</v>
      </c>
      <c r="I19" s="38">
        <f t="shared" si="9"/>
        <v>1064287.82</v>
      </c>
      <c r="J19" s="38">
        <f t="shared" si="9"/>
        <v>1112973.8500000001</v>
      </c>
      <c r="K19" s="38">
        <f t="shared" si="9"/>
        <v>1087393.8799999999</v>
      </c>
      <c r="L19" s="38">
        <f t="shared" si="9"/>
        <v>1065199.18</v>
      </c>
      <c r="M19" s="38">
        <f t="shared" si="9"/>
        <v>994794.29</v>
      </c>
      <c r="N19" s="38">
        <f t="shared" si="9"/>
        <v>970216.31</v>
      </c>
      <c r="O19" s="38">
        <f t="shared" si="9"/>
        <v>954129.74</v>
      </c>
      <c r="P19" s="38">
        <f t="shared" si="9"/>
        <v>892597.66999999993</v>
      </c>
      <c r="Q19" s="38">
        <f t="shared" si="9"/>
        <v>795980.29</v>
      </c>
      <c r="R19" s="38">
        <f t="shared" si="9"/>
        <v>845639.90999999992</v>
      </c>
      <c r="S19" s="38">
        <f t="shared" si="9"/>
        <v>955633.21</v>
      </c>
      <c r="T19" s="38">
        <f t="shared" si="9"/>
        <v>1076922.26</v>
      </c>
      <c r="U19" s="38">
        <f t="shared" ref="U19:V19" si="10">U20+U21+U22+U23</f>
        <v>1066825.83</v>
      </c>
      <c r="V19" s="38">
        <f t="shared" si="10"/>
        <v>1069251.5</v>
      </c>
    </row>
    <row r="20" spans="1:22" s="22" customFormat="1" ht="23.25">
      <c r="A20" s="25" t="s">
        <v>113</v>
      </c>
      <c r="B20" s="26">
        <v>247461.6</v>
      </c>
      <c r="C20" s="26">
        <v>195097.47</v>
      </c>
      <c r="D20" s="26">
        <v>171123.7</v>
      </c>
      <c r="E20" s="27">
        <v>174945.65</v>
      </c>
      <c r="F20" s="27">
        <v>175543.56</v>
      </c>
      <c r="G20" s="27">
        <v>161343.22</v>
      </c>
      <c r="H20" s="27">
        <v>171110.33</v>
      </c>
      <c r="I20" s="27">
        <v>160111.84</v>
      </c>
      <c r="J20" s="27">
        <v>113263.51</v>
      </c>
      <c r="K20" s="39">
        <v>107511.78</v>
      </c>
      <c r="L20" s="26">
        <v>100551.84</v>
      </c>
      <c r="M20" s="27">
        <v>95812.28</v>
      </c>
      <c r="N20" s="27">
        <v>83382.649999999994</v>
      </c>
      <c r="O20" s="27">
        <v>72127.070000000007</v>
      </c>
      <c r="P20" s="27">
        <v>48439.51</v>
      </c>
      <c r="Q20" s="27">
        <v>43206.36</v>
      </c>
      <c r="R20" s="27">
        <v>38400.54</v>
      </c>
      <c r="S20" s="27">
        <v>34181.660000000003</v>
      </c>
      <c r="T20" s="27">
        <v>30164.57</v>
      </c>
      <c r="U20" s="27">
        <v>26661.119999999999</v>
      </c>
      <c r="V20" s="27">
        <v>24102.52</v>
      </c>
    </row>
    <row r="21" spans="1:22" s="22" customFormat="1" ht="23.25">
      <c r="A21" s="25" t="s">
        <v>114</v>
      </c>
      <c r="B21" s="26">
        <v>416992.27</v>
      </c>
      <c r="C21" s="26">
        <v>327178.42</v>
      </c>
      <c r="D21" s="26">
        <v>339657.42</v>
      </c>
      <c r="E21" s="27">
        <v>397594.28</v>
      </c>
      <c r="F21" s="27">
        <v>383930.29</v>
      </c>
      <c r="G21" s="27">
        <v>373342.99</v>
      </c>
      <c r="H21" s="27">
        <v>356320.28</v>
      </c>
      <c r="I21" s="26">
        <v>335365.67</v>
      </c>
      <c r="J21" s="26">
        <v>335852.5</v>
      </c>
      <c r="K21" s="39">
        <v>318385.05</v>
      </c>
      <c r="L21" s="26">
        <v>324567.88</v>
      </c>
      <c r="M21" s="27">
        <v>327781.5</v>
      </c>
      <c r="N21" s="27">
        <v>334757.26</v>
      </c>
      <c r="O21" s="27">
        <v>341457.3</v>
      </c>
      <c r="P21" s="27">
        <v>350764.24</v>
      </c>
      <c r="Q21" s="27">
        <v>357832.87</v>
      </c>
      <c r="R21" s="27">
        <v>364402.44</v>
      </c>
      <c r="S21" s="27">
        <v>377910.69</v>
      </c>
      <c r="T21" s="27">
        <v>465010.05</v>
      </c>
      <c r="U21" s="27">
        <v>479416.49</v>
      </c>
      <c r="V21" s="27">
        <v>493624.11</v>
      </c>
    </row>
    <row r="22" spans="1:22" s="22" customFormat="1" ht="23.25">
      <c r="A22" s="25" t="s">
        <v>115</v>
      </c>
      <c r="B22" s="26">
        <v>102176.54</v>
      </c>
      <c r="C22" s="26" t="s">
        <v>116</v>
      </c>
      <c r="D22" s="26">
        <v>134295.99</v>
      </c>
      <c r="E22" s="27">
        <v>136497.34</v>
      </c>
      <c r="F22" s="27">
        <v>137357.84</v>
      </c>
      <c r="G22" s="27">
        <v>140141.73000000001</v>
      </c>
      <c r="H22" s="26">
        <v>127547.11</v>
      </c>
      <c r="I22" s="27">
        <v>122702.89</v>
      </c>
      <c r="J22" s="27">
        <v>191292.31</v>
      </c>
      <c r="K22" s="26">
        <v>172586.48</v>
      </c>
      <c r="L22" s="26">
        <v>172700.39</v>
      </c>
      <c r="M22" s="27">
        <v>151124.09</v>
      </c>
      <c r="N22" s="27">
        <v>121603.55</v>
      </c>
      <c r="O22" s="27">
        <v>106028.67</v>
      </c>
      <c r="P22" s="27">
        <v>84863.67</v>
      </c>
      <c r="Q22" s="27">
        <v>9350.64</v>
      </c>
      <c r="R22" s="27">
        <v>10016.11</v>
      </c>
      <c r="S22" s="27">
        <v>11184.62</v>
      </c>
      <c r="T22" s="27">
        <v>10789.24</v>
      </c>
      <c r="U22" s="27">
        <v>9535.89</v>
      </c>
      <c r="V22" s="27">
        <v>9537.4500000000007</v>
      </c>
    </row>
    <row r="23" spans="1:22" s="22" customFormat="1" ht="23.25">
      <c r="A23" s="25" t="s">
        <v>117</v>
      </c>
      <c r="B23" s="26">
        <v>246134.5</v>
      </c>
      <c r="C23" s="26" t="s">
        <v>118</v>
      </c>
      <c r="D23" s="26">
        <v>266232.09000000003</v>
      </c>
      <c r="E23" s="27">
        <v>279402.44</v>
      </c>
      <c r="F23" s="27">
        <v>411748.63</v>
      </c>
      <c r="G23" s="27">
        <v>409154.63</v>
      </c>
      <c r="H23" s="26">
        <v>424770.85</v>
      </c>
      <c r="I23" s="27">
        <v>446107.42</v>
      </c>
      <c r="J23" s="27">
        <v>472565.53</v>
      </c>
      <c r="K23" s="26">
        <v>488910.57</v>
      </c>
      <c r="L23" s="26">
        <v>467379.07</v>
      </c>
      <c r="M23" s="27">
        <v>420076.42</v>
      </c>
      <c r="N23" s="27">
        <v>430472.85</v>
      </c>
      <c r="O23" s="27">
        <v>434516.7</v>
      </c>
      <c r="P23" s="27">
        <v>408530.25</v>
      </c>
      <c r="Q23" s="27">
        <v>385590.42</v>
      </c>
      <c r="R23" s="27">
        <v>432820.82</v>
      </c>
      <c r="S23" s="27">
        <v>532356.24</v>
      </c>
      <c r="T23" s="27">
        <v>570958.4</v>
      </c>
      <c r="U23" s="27">
        <v>551212.32999999996</v>
      </c>
      <c r="V23" s="27">
        <v>541987.42000000004</v>
      </c>
    </row>
    <row r="24" spans="1:22" s="22" customFormat="1" ht="42.75" customHeight="1">
      <c r="A24" s="40" t="s">
        <v>119</v>
      </c>
      <c r="B24" s="41">
        <f>B25+B26</f>
        <v>0</v>
      </c>
      <c r="C24" s="41">
        <f t="shared" ref="C24:T24" si="11">C25+C26</f>
        <v>0</v>
      </c>
      <c r="D24" s="41">
        <f t="shared" si="11"/>
        <v>0</v>
      </c>
      <c r="E24" s="42">
        <f t="shared" si="11"/>
        <v>102346.29000000001</v>
      </c>
      <c r="F24" s="42">
        <f t="shared" si="11"/>
        <v>208702.02</v>
      </c>
      <c r="G24" s="42">
        <f t="shared" si="11"/>
        <v>177179.43000000002</v>
      </c>
      <c r="H24" s="41">
        <f>H25+H26</f>
        <v>156941.96</v>
      </c>
      <c r="I24" s="42">
        <f t="shared" si="11"/>
        <v>352207.35</v>
      </c>
      <c r="J24" s="42">
        <f t="shared" si="11"/>
        <v>541932.01</v>
      </c>
      <c r="K24" s="42">
        <f t="shared" si="11"/>
        <v>626508.19000000006</v>
      </c>
      <c r="L24" s="42">
        <f t="shared" si="11"/>
        <v>542296.35</v>
      </c>
      <c r="M24" s="42">
        <f t="shared" si="11"/>
        <v>500054.32999999996</v>
      </c>
      <c r="N24" s="42">
        <f t="shared" si="11"/>
        <v>426321.04000000004</v>
      </c>
      <c r="O24" s="42">
        <f t="shared" si="11"/>
        <v>367634.93000000005</v>
      </c>
      <c r="P24" s="42">
        <f t="shared" si="11"/>
        <v>335921.18</v>
      </c>
      <c r="Q24" s="42">
        <f t="shared" si="11"/>
        <v>309472.36</v>
      </c>
      <c r="R24" s="42">
        <f t="shared" si="11"/>
        <v>281041.62</v>
      </c>
      <c r="S24" s="42">
        <f t="shared" si="11"/>
        <v>248108.49</v>
      </c>
      <c r="T24" s="42">
        <f t="shared" si="11"/>
        <v>213508.27</v>
      </c>
      <c r="U24" s="42">
        <f t="shared" ref="U24:V24" si="12">U25+U26</f>
        <v>189252.91</v>
      </c>
      <c r="V24" s="42">
        <f t="shared" si="12"/>
        <v>155789.71</v>
      </c>
    </row>
    <row r="25" spans="1:22" s="45" customFormat="1" ht="23.25">
      <c r="A25" s="43" t="s">
        <v>120</v>
      </c>
      <c r="B25" s="32">
        <v>0</v>
      </c>
      <c r="C25" s="32">
        <v>0</v>
      </c>
      <c r="D25" s="32">
        <v>0</v>
      </c>
      <c r="E25" s="44">
        <v>9014.02</v>
      </c>
      <c r="F25" s="33">
        <v>8477.5499999999993</v>
      </c>
      <c r="G25" s="33">
        <v>6851.64</v>
      </c>
      <c r="H25" s="33">
        <v>6319.96</v>
      </c>
      <c r="I25" s="44">
        <v>5209.3500000000004</v>
      </c>
      <c r="J25" s="44">
        <v>3679.21</v>
      </c>
      <c r="K25" s="44">
        <v>2894.79</v>
      </c>
      <c r="L25" s="44">
        <v>2354.14</v>
      </c>
      <c r="M25" s="33">
        <v>765.92</v>
      </c>
      <c r="N25" s="33">
        <v>388.26</v>
      </c>
      <c r="O25" s="33">
        <v>172.15</v>
      </c>
      <c r="P25" s="33">
        <v>100.2</v>
      </c>
      <c r="Q25" s="33">
        <v>72.38</v>
      </c>
      <c r="R25" s="33">
        <v>70</v>
      </c>
      <c r="S25" s="33">
        <v>59.87</v>
      </c>
      <c r="T25" s="33">
        <v>55.65</v>
      </c>
      <c r="U25" s="33">
        <v>45.79</v>
      </c>
      <c r="V25" s="33">
        <v>41.59</v>
      </c>
    </row>
    <row r="26" spans="1:22" s="45" customFormat="1" ht="23.25">
      <c r="A26" s="43" t="s">
        <v>121</v>
      </c>
      <c r="B26" s="32">
        <v>0</v>
      </c>
      <c r="C26" s="32">
        <v>0</v>
      </c>
      <c r="D26" s="32">
        <v>0</v>
      </c>
      <c r="E26" s="44">
        <v>93332.27</v>
      </c>
      <c r="F26" s="33">
        <v>200224.47</v>
      </c>
      <c r="G26" s="33">
        <v>170327.79</v>
      </c>
      <c r="H26" s="33">
        <v>150622</v>
      </c>
      <c r="I26" s="44">
        <v>346998</v>
      </c>
      <c r="J26" s="44">
        <v>538252.80000000005</v>
      </c>
      <c r="K26" s="44">
        <v>623613.4</v>
      </c>
      <c r="L26" s="44">
        <v>539942.21</v>
      </c>
      <c r="M26" s="33">
        <v>499288.41</v>
      </c>
      <c r="N26" s="33">
        <v>425932.78</v>
      </c>
      <c r="O26" s="33">
        <v>367462.78</v>
      </c>
      <c r="P26" s="33">
        <v>335820.98</v>
      </c>
      <c r="Q26" s="33">
        <v>309399.98</v>
      </c>
      <c r="R26" s="33">
        <v>280971.62</v>
      </c>
      <c r="S26" s="33">
        <v>248048.62</v>
      </c>
      <c r="T26" s="33">
        <v>213452.62</v>
      </c>
      <c r="U26" s="33">
        <v>189207.12</v>
      </c>
      <c r="V26" s="33">
        <v>155748.12</v>
      </c>
    </row>
    <row r="27" spans="1:22" s="45" customFormat="1" ht="42.75" customHeight="1">
      <c r="A27" s="40" t="s">
        <v>122</v>
      </c>
      <c r="B27" s="42">
        <f>B28+B29</f>
        <v>437739.07</v>
      </c>
      <c r="C27" s="42">
        <f t="shared" ref="C27:T27" si="13">C28+C29</f>
        <v>273515.17</v>
      </c>
      <c r="D27" s="42">
        <f t="shared" si="13"/>
        <v>185154.44</v>
      </c>
      <c r="E27" s="42">
        <f t="shared" si="13"/>
        <v>138218.61000000002</v>
      </c>
      <c r="F27" s="42">
        <f t="shared" si="13"/>
        <v>98146.48000000001</v>
      </c>
      <c r="G27" s="42">
        <f t="shared" si="13"/>
        <v>61445.18</v>
      </c>
      <c r="H27" s="42">
        <f t="shared" si="13"/>
        <v>30445.18</v>
      </c>
      <c r="I27" s="46">
        <f t="shared" si="13"/>
        <v>0</v>
      </c>
      <c r="J27" s="46">
        <f t="shared" si="13"/>
        <v>0</v>
      </c>
      <c r="K27" s="46">
        <f t="shared" si="13"/>
        <v>0</v>
      </c>
      <c r="L27" s="46">
        <f t="shared" si="13"/>
        <v>0</v>
      </c>
      <c r="M27" s="46">
        <f t="shared" si="13"/>
        <v>0</v>
      </c>
      <c r="N27" s="46">
        <f t="shared" si="13"/>
        <v>0</v>
      </c>
      <c r="O27" s="46">
        <f t="shared" si="13"/>
        <v>0</v>
      </c>
      <c r="P27" s="46">
        <f t="shared" si="13"/>
        <v>0</v>
      </c>
      <c r="Q27" s="46">
        <f t="shared" si="13"/>
        <v>0</v>
      </c>
      <c r="R27" s="46">
        <f t="shared" si="13"/>
        <v>0</v>
      </c>
      <c r="S27" s="46">
        <f t="shared" si="13"/>
        <v>0</v>
      </c>
      <c r="T27" s="46">
        <f t="shared" si="13"/>
        <v>0</v>
      </c>
      <c r="U27" s="46">
        <f t="shared" ref="U27:V27" si="14">U28+U29</f>
        <v>0</v>
      </c>
      <c r="V27" s="46">
        <f t="shared" si="14"/>
        <v>0</v>
      </c>
    </row>
    <row r="28" spans="1:22" s="45" customFormat="1" ht="23.25">
      <c r="A28" s="43" t="s">
        <v>123</v>
      </c>
      <c r="B28" s="44">
        <v>40000</v>
      </c>
      <c r="C28" s="47">
        <v>0</v>
      </c>
      <c r="D28" s="47">
        <v>0</v>
      </c>
      <c r="E28" s="33">
        <v>73794.600000000006</v>
      </c>
      <c r="F28" s="33">
        <v>73794.600000000006</v>
      </c>
      <c r="G28" s="33">
        <v>30445.18</v>
      </c>
      <c r="H28" s="33">
        <v>30445.18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</row>
    <row r="29" spans="1:22" s="45" customFormat="1" ht="23.25">
      <c r="A29" s="43" t="s">
        <v>124</v>
      </c>
      <c r="B29" s="44">
        <v>397739.07</v>
      </c>
      <c r="C29" s="44" t="s">
        <v>125</v>
      </c>
      <c r="D29" s="44">
        <v>185154.44</v>
      </c>
      <c r="E29" s="33">
        <v>64424.01</v>
      </c>
      <c r="F29" s="33">
        <v>24351.88</v>
      </c>
      <c r="G29" s="33">
        <v>31000</v>
      </c>
      <c r="H29" s="32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</row>
    <row r="30" spans="1:22" s="19" customFormat="1" ht="43.5" customHeight="1">
      <c r="A30" s="37" t="s">
        <v>126</v>
      </c>
      <c r="B30" s="48">
        <f>B31+B32</f>
        <v>111492.13</v>
      </c>
      <c r="C30" s="48">
        <f t="shared" ref="C30:T30" si="15">C31+C32</f>
        <v>80428.5</v>
      </c>
      <c r="D30" s="48">
        <f t="shared" si="15"/>
        <v>35593.279999999999</v>
      </c>
      <c r="E30" s="48">
        <f t="shared" si="15"/>
        <v>17116.14</v>
      </c>
      <c r="F30" s="49">
        <f t="shared" si="15"/>
        <v>0</v>
      </c>
      <c r="G30" s="48">
        <f t="shared" si="15"/>
        <v>222.2</v>
      </c>
      <c r="H30" s="49">
        <f t="shared" si="15"/>
        <v>0</v>
      </c>
      <c r="I30" s="48">
        <f t="shared" si="15"/>
        <v>5732.21</v>
      </c>
      <c r="J30" s="49">
        <f t="shared" si="15"/>
        <v>834.69</v>
      </c>
      <c r="K30" s="48">
        <f t="shared" si="15"/>
        <v>11457.02</v>
      </c>
      <c r="L30" s="48">
        <f t="shared" si="15"/>
        <v>18432.88</v>
      </c>
      <c r="M30" s="48">
        <f t="shared" si="15"/>
        <v>22317.69</v>
      </c>
      <c r="N30" s="48">
        <f t="shared" si="15"/>
        <v>13629.55</v>
      </c>
      <c r="O30" s="48">
        <f t="shared" si="15"/>
        <v>8968.5400000000009</v>
      </c>
      <c r="P30" s="48">
        <f t="shared" si="15"/>
        <v>9106.74</v>
      </c>
      <c r="Q30" s="48">
        <f t="shared" si="15"/>
        <v>7821.47</v>
      </c>
      <c r="R30" s="48">
        <f t="shared" si="15"/>
        <v>7162.82</v>
      </c>
      <c r="S30" s="49">
        <f t="shared" si="15"/>
        <v>6522.89</v>
      </c>
      <c r="T30" s="48">
        <f t="shared" si="15"/>
        <v>61416.92</v>
      </c>
      <c r="U30" s="48">
        <f t="shared" ref="U30:V30" si="16">U31+U32</f>
        <v>112648.58</v>
      </c>
      <c r="V30" s="48">
        <f t="shared" si="16"/>
        <v>40337.89</v>
      </c>
    </row>
    <row r="31" spans="1:22" s="45" customFormat="1" ht="23.25">
      <c r="A31" s="43" t="s">
        <v>127</v>
      </c>
      <c r="B31" s="44">
        <v>89492.13</v>
      </c>
      <c r="C31" s="44" t="s">
        <v>128</v>
      </c>
      <c r="D31" s="44">
        <v>17993.28</v>
      </c>
      <c r="E31" s="33">
        <v>8316.14</v>
      </c>
      <c r="F31" s="32">
        <v>0</v>
      </c>
      <c r="G31" s="32">
        <v>0</v>
      </c>
      <c r="H31" s="32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189.87</v>
      </c>
      <c r="R31" s="47">
        <v>189.87</v>
      </c>
      <c r="S31" s="47">
        <v>0</v>
      </c>
      <c r="T31" s="109">
        <v>55000</v>
      </c>
      <c r="U31" s="109">
        <v>105333</v>
      </c>
      <c r="V31" s="109">
        <v>33332.120000000003</v>
      </c>
    </row>
    <row r="32" spans="1:22" s="45" customFormat="1" ht="23.25">
      <c r="A32" s="43" t="s">
        <v>129</v>
      </c>
      <c r="B32" s="44">
        <v>22000</v>
      </c>
      <c r="C32" s="44" t="s">
        <v>130</v>
      </c>
      <c r="D32" s="44">
        <v>17600</v>
      </c>
      <c r="E32" s="33">
        <v>8800</v>
      </c>
      <c r="F32" s="32">
        <v>0</v>
      </c>
      <c r="G32" s="32">
        <v>222.2</v>
      </c>
      <c r="H32" s="32">
        <v>0</v>
      </c>
      <c r="I32" s="47">
        <v>5732.21</v>
      </c>
      <c r="J32" s="47">
        <v>834.69</v>
      </c>
      <c r="K32" s="47">
        <v>11457.02</v>
      </c>
      <c r="L32" s="44">
        <v>18432.88</v>
      </c>
      <c r="M32" s="33">
        <v>22317.69</v>
      </c>
      <c r="N32" s="33">
        <v>13629.55</v>
      </c>
      <c r="O32" s="33">
        <v>8968.5400000000009</v>
      </c>
      <c r="P32" s="33">
        <v>9106.74</v>
      </c>
      <c r="Q32" s="33">
        <v>7631.6</v>
      </c>
      <c r="R32" s="33">
        <v>6972.95</v>
      </c>
      <c r="S32" s="33">
        <v>6522.89</v>
      </c>
      <c r="T32" s="33">
        <v>6416.92</v>
      </c>
      <c r="U32" s="109">
        <v>7315.58</v>
      </c>
      <c r="V32" s="33">
        <v>7005.77</v>
      </c>
    </row>
    <row r="33" spans="1:22" s="22" customFormat="1" ht="31.5" customHeight="1">
      <c r="A33" s="62" t="s">
        <v>131</v>
      </c>
      <c r="B33" s="63">
        <f t="shared" ref="B33:V33" si="17">B5+B19+B24+B27+B30</f>
        <v>3388990.5</v>
      </c>
      <c r="C33" s="63">
        <f t="shared" si="17"/>
        <v>3233120.37</v>
      </c>
      <c r="D33" s="63">
        <f t="shared" si="17"/>
        <v>3183420.1799999997</v>
      </c>
      <c r="E33" s="63">
        <f t="shared" si="17"/>
        <v>3408231.4</v>
      </c>
      <c r="F33" s="63">
        <f t="shared" si="17"/>
        <v>4001941.9999999995</v>
      </c>
      <c r="G33" s="63">
        <f t="shared" si="17"/>
        <v>4230311.6899999995</v>
      </c>
      <c r="H33" s="63">
        <f t="shared" si="17"/>
        <v>4448294.5999999996</v>
      </c>
      <c r="I33" s="63">
        <f t="shared" si="17"/>
        <v>4937238.33</v>
      </c>
      <c r="J33" s="63">
        <f t="shared" si="17"/>
        <v>5430560.04</v>
      </c>
      <c r="K33" s="63">
        <f t="shared" si="17"/>
        <v>5690814.1099999994</v>
      </c>
      <c r="L33" s="63">
        <f t="shared" si="17"/>
        <v>5783323.1899999995</v>
      </c>
      <c r="M33" s="63">
        <f t="shared" si="17"/>
        <v>5988386.5300000012</v>
      </c>
      <c r="N33" s="63">
        <f t="shared" si="17"/>
        <v>6369331.3100000005</v>
      </c>
      <c r="O33" s="63">
        <f t="shared" si="17"/>
        <v>6780953.2199999997</v>
      </c>
      <c r="P33" s="63">
        <f t="shared" si="17"/>
        <v>6901801.5499999998</v>
      </c>
      <c r="Q33" s="63">
        <f t="shared" si="17"/>
        <v>7848155.8800000008</v>
      </c>
      <c r="R33" s="63">
        <f t="shared" si="17"/>
        <v>9337543.0199999996</v>
      </c>
      <c r="S33" s="63">
        <f t="shared" si="17"/>
        <v>10373937.590000002</v>
      </c>
      <c r="T33" s="63">
        <f t="shared" si="17"/>
        <v>11131634.199999999</v>
      </c>
      <c r="U33" s="63">
        <f t="shared" si="17"/>
        <v>11627853.539999999</v>
      </c>
      <c r="V33" s="63">
        <f t="shared" si="17"/>
        <v>12226290.330000002</v>
      </c>
    </row>
    <row r="34" spans="1:22" s="22" customFormat="1" ht="31.5" customHeight="1">
      <c r="A34" s="64" t="s">
        <v>132</v>
      </c>
      <c r="B34" s="65">
        <v>7454616</v>
      </c>
      <c r="C34" s="65">
        <v>8252517</v>
      </c>
      <c r="D34" s="66">
        <v>8846464</v>
      </c>
      <c r="E34" s="66">
        <v>9752659</v>
      </c>
      <c r="F34" s="66">
        <v>9446537</v>
      </c>
      <c r="G34" s="66">
        <v>10620555</v>
      </c>
      <c r="H34" s="66">
        <v>11372077</v>
      </c>
      <c r="I34" s="66">
        <v>11775032</v>
      </c>
      <c r="J34" s="66">
        <v>12871547</v>
      </c>
      <c r="K34" s="65">
        <v>13132264</v>
      </c>
      <c r="L34" s="65">
        <v>13589050</v>
      </c>
      <c r="M34" s="66">
        <v>14345024</v>
      </c>
      <c r="N34" s="66">
        <v>15245782</v>
      </c>
      <c r="O34" s="66">
        <v>16167922</v>
      </c>
      <c r="P34" s="66">
        <v>16807808</v>
      </c>
      <c r="Q34" s="66">
        <v>15880623</v>
      </c>
      <c r="R34" s="66">
        <v>16006199</v>
      </c>
      <c r="S34" s="66">
        <v>17140905</v>
      </c>
      <c r="T34" s="66">
        <v>17827842</v>
      </c>
      <c r="U34" s="66">
        <v>18398114</v>
      </c>
      <c r="V34" s="66">
        <v>18786016</v>
      </c>
    </row>
    <row r="35" spans="1:22" s="22" customFormat="1" ht="31.5" customHeight="1">
      <c r="A35" s="64" t="s">
        <v>133</v>
      </c>
      <c r="B35" s="67">
        <f>B33/B34*100</f>
        <v>45.461637460601594</v>
      </c>
      <c r="C35" s="67">
        <f t="shared" ref="C35:T35" si="18">C33/C34*100</f>
        <v>39.17738515412934</v>
      </c>
      <c r="D35" s="67">
        <f t="shared" si="18"/>
        <v>35.985227317943078</v>
      </c>
      <c r="E35" s="67">
        <f t="shared" si="18"/>
        <v>34.946688897868775</v>
      </c>
      <c r="F35" s="67">
        <f t="shared" si="18"/>
        <v>42.3641171362585</v>
      </c>
      <c r="G35" s="67">
        <f t="shared" si="18"/>
        <v>39.831361826194581</v>
      </c>
      <c r="H35" s="67">
        <f t="shared" si="18"/>
        <v>39.115938099961859</v>
      </c>
      <c r="I35" s="67">
        <f t="shared" si="18"/>
        <v>41.929723248310488</v>
      </c>
      <c r="J35" s="67">
        <f t="shared" si="18"/>
        <v>42.190422332296187</v>
      </c>
      <c r="K35" s="67">
        <f t="shared" si="18"/>
        <v>43.334600263899652</v>
      </c>
      <c r="L35" s="67">
        <f t="shared" si="18"/>
        <v>42.558701233713911</v>
      </c>
      <c r="M35" s="67">
        <f t="shared" si="18"/>
        <v>41.745392200110651</v>
      </c>
      <c r="N35" s="67">
        <f t="shared" si="18"/>
        <v>41.777662241267784</v>
      </c>
      <c r="O35" s="67">
        <f t="shared" si="18"/>
        <v>41.940783855835029</v>
      </c>
      <c r="P35" s="67">
        <f t="shared" si="18"/>
        <v>41.063067533850933</v>
      </c>
      <c r="Q35" s="67">
        <f t="shared" si="18"/>
        <v>49.419697703295398</v>
      </c>
      <c r="R35" s="67">
        <f t="shared" si="18"/>
        <v>58.337041917322153</v>
      </c>
      <c r="S35" s="67">
        <f t="shared" si="18"/>
        <v>60.521527830648395</v>
      </c>
      <c r="T35" s="67">
        <f t="shared" si="18"/>
        <v>62.439605421676944</v>
      </c>
      <c r="U35" s="67">
        <f t="shared" ref="U35:V35" si="19">U33/U34*100</f>
        <v>63.201334332421247</v>
      </c>
      <c r="V35" s="67">
        <f t="shared" si="19"/>
        <v>65.081869034924708</v>
      </c>
    </row>
    <row r="36" spans="1:22" s="22" customFormat="1" ht="31.5" customHeight="1">
      <c r="A36" s="68" t="s">
        <v>134</v>
      </c>
      <c r="B36" s="69">
        <v>40.96</v>
      </c>
      <c r="C36" s="70">
        <v>37.49</v>
      </c>
      <c r="D36" s="70">
        <v>34.21</v>
      </c>
      <c r="E36" s="71">
        <v>34.020000000000003</v>
      </c>
      <c r="F36" s="71">
        <v>33.51</v>
      </c>
      <c r="G36" s="71">
        <v>30.37</v>
      </c>
      <c r="H36" s="71">
        <v>31.17</v>
      </c>
      <c r="I36" s="71">
        <v>30.83</v>
      </c>
      <c r="J36" s="71">
        <v>31.53</v>
      </c>
      <c r="K36" s="71">
        <v>32.520000000000003</v>
      </c>
      <c r="L36" s="71">
        <v>36.53</v>
      </c>
      <c r="M36" s="71">
        <v>34.880000000000003</v>
      </c>
      <c r="N36" s="71">
        <v>33.53</v>
      </c>
      <c r="O36" s="71">
        <v>32.58</v>
      </c>
      <c r="P36" s="71">
        <v>30.77</v>
      </c>
      <c r="Q36" s="71">
        <v>31.83</v>
      </c>
      <c r="R36" s="71">
        <v>34.090800000000002</v>
      </c>
      <c r="S36" s="71">
        <v>38.067900000000002</v>
      </c>
      <c r="T36" s="71">
        <v>36.72</v>
      </c>
      <c r="U36" s="71">
        <v>32.46</v>
      </c>
      <c r="V36" s="71">
        <v>32.46</v>
      </c>
    </row>
    <row r="37" spans="1:22">
      <c r="A37" s="15" t="s">
        <v>135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0"/>
      <c r="Q37" s="50"/>
      <c r="R37" s="50"/>
      <c r="S37" s="50"/>
      <c r="T37" s="50"/>
      <c r="U37" s="52"/>
      <c r="V37" s="52"/>
    </row>
    <row r="38" spans="1:22">
      <c r="A38" s="15" t="s">
        <v>136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53"/>
      <c r="P38" s="52"/>
      <c r="Q38" s="52"/>
      <c r="R38" s="52"/>
      <c r="S38" s="52"/>
      <c r="T38" s="52"/>
      <c r="U38" s="52"/>
      <c r="V38" s="52"/>
    </row>
    <row r="39" spans="1:22">
      <c r="A39" s="1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5"/>
      <c r="P39" s="54"/>
      <c r="Q39" s="54"/>
      <c r="R39" s="54"/>
      <c r="S39" s="54"/>
      <c r="T39" s="54"/>
    </row>
    <row r="40" spans="1:2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4"/>
      <c r="Q40" s="54"/>
      <c r="R40" s="54"/>
      <c r="S40" s="54"/>
      <c r="T40" s="54"/>
    </row>
    <row r="41" spans="1:22"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55"/>
      <c r="M41" s="54"/>
      <c r="N41" s="54"/>
      <c r="O41" s="54"/>
      <c r="P41" s="54"/>
      <c r="Q41" s="54"/>
      <c r="R41" s="54"/>
      <c r="S41" s="54"/>
      <c r="T41" s="54"/>
    </row>
    <row r="42" spans="1:22"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  <c r="M42" s="54"/>
      <c r="N42" s="54"/>
      <c r="O42" s="54"/>
      <c r="P42" s="54"/>
      <c r="Q42" s="54"/>
      <c r="R42" s="54"/>
      <c r="S42" s="54"/>
      <c r="T42" s="54"/>
    </row>
    <row r="43" spans="1:22">
      <c r="B43" s="54"/>
      <c r="C43" s="54"/>
      <c r="D43" s="54"/>
      <c r="E43" s="54"/>
      <c r="F43" s="54"/>
      <c r="G43" s="54"/>
      <c r="H43" s="54"/>
      <c r="I43" s="54"/>
      <c r="J43" s="54"/>
      <c r="K43" s="55"/>
      <c r="L43" s="55"/>
      <c r="M43" s="54"/>
      <c r="N43" s="54"/>
      <c r="O43" s="54"/>
      <c r="P43" s="54"/>
      <c r="Q43" s="54"/>
      <c r="R43" s="54"/>
      <c r="S43" s="54"/>
      <c r="T43" s="54"/>
    </row>
    <row r="44" spans="1:22"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4"/>
      <c r="N44" s="54"/>
      <c r="O44" s="54"/>
      <c r="P44" s="54"/>
      <c r="Q44" s="54"/>
      <c r="R44" s="54"/>
      <c r="S44" s="54"/>
      <c r="T44" s="54"/>
    </row>
    <row r="45" spans="1:22">
      <c r="B45" s="54"/>
      <c r="C45" s="54"/>
      <c r="D45" s="54"/>
      <c r="E45" s="54"/>
      <c r="F45" s="54"/>
      <c r="G45" s="54"/>
      <c r="H45" s="54"/>
      <c r="I45" s="54"/>
      <c r="J45" s="54"/>
      <c r="K45" s="55"/>
      <c r="L45" s="55"/>
      <c r="M45" s="54"/>
      <c r="N45" s="54"/>
      <c r="O45" s="54"/>
      <c r="P45" s="54"/>
      <c r="Q45" s="54"/>
      <c r="R45" s="54"/>
      <c r="S45" s="54"/>
      <c r="T45" s="54"/>
    </row>
    <row r="46" spans="1:22">
      <c r="B46" s="54"/>
      <c r="C46" s="54"/>
      <c r="D46" s="54"/>
      <c r="E46" s="54"/>
      <c r="F46" s="54"/>
      <c r="G46" s="54"/>
      <c r="H46" s="54"/>
      <c r="I46" s="54"/>
      <c r="J46" s="54"/>
      <c r="K46" s="55"/>
      <c r="L46" s="55"/>
      <c r="M46" s="54"/>
      <c r="N46" s="54"/>
      <c r="O46" s="54"/>
      <c r="P46" s="54"/>
      <c r="Q46" s="54"/>
      <c r="R46" s="54"/>
      <c r="S46" s="54"/>
      <c r="T46" s="54"/>
    </row>
    <row r="47" spans="1:22">
      <c r="B47" s="54"/>
      <c r="C47" s="54"/>
      <c r="D47" s="54"/>
      <c r="E47" s="54"/>
      <c r="F47" s="54"/>
      <c r="G47" s="54"/>
      <c r="H47" s="54"/>
      <c r="I47" s="54"/>
      <c r="J47" s="54"/>
      <c r="K47" s="55"/>
      <c r="L47" s="55"/>
      <c r="M47" s="54"/>
      <c r="N47" s="54"/>
      <c r="O47" s="54"/>
      <c r="P47" s="54"/>
      <c r="Q47" s="54"/>
      <c r="R47" s="54"/>
      <c r="S47" s="54"/>
      <c r="T47" s="54"/>
    </row>
    <row r="48" spans="1:22">
      <c r="K48" s="16"/>
      <c r="L48" s="16"/>
      <c r="N48" s="15"/>
      <c r="O48" s="15"/>
    </row>
    <row r="49" spans="11:15">
      <c r="K49" s="16"/>
      <c r="L49" s="16"/>
      <c r="N49" s="15"/>
      <c r="O49" s="15"/>
    </row>
  </sheetData>
  <mergeCells count="1">
    <mergeCell ref="A1:R1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B4:E4 F4:J4 K4:N4 O4:T4" twoDigitTextYear="1"/>
    <ignoredError sqref="G3:N3 T3:V3 B3:F3 C22:C33 C35" numberStoredAsText="1"/>
    <ignoredError sqref="O3:S3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W18"/>
  <sheetViews>
    <sheetView workbookViewId="0"/>
  </sheetViews>
  <sheetFormatPr defaultRowHeight="12.75"/>
  <cols>
    <col min="2" max="2" width="6.140625" customWidth="1"/>
    <col min="3" max="3" width="38" customWidth="1"/>
    <col min="4" max="13" width="17.42578125" hidden="1" customWidth="1"/>
    <col min="14" max="15" width="18.42578125" hidden="1" customWidth="1"/>
    <col min="16" max="19" width="15.28515625" hidden="1" customWidth="1"/>
    <col min="20" max="20" width="14.7109375" customWidth="1"/>
    <col min="21" max="21" width="15.28515625" customWidth="1"/>
    <col min="22" max="22" width="15.140625" customWidth="1"/>
    <col min="23" max="23" width="13.85546875" customWidth="1"/>
  </cols>
  <sheetData>
    <row r="1" spans="3:23" ht="23.25" customHeight="1">
      <c r="C1" s="118" t="s">
        <v>24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3:23" ht="23.25" customHeight="1" thickBot="1">
      <c r="C2" s="119" t="s">
        <v>25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3:23" ht="21" customHeight="1" thickBot="1">
      <c r="C3" s="5"/>
      <c r="D3" s="6" t="s">
        <v>65</v>
      </c>
      <c r="E3" s="6" t="s">
        <v>66</v>
      </c>
      <c r="F3" s="6" t="s">
        <v>67</v>
      </c>
      <c r="G3" s="6" t="s">
        <v>68</v>
      </c>
      <c r="H3" s="6" t="s">
        <v>69</v>
      </c>
      <c r="I3" s="6" t="s">
        <v>70</v>
      </c>
      <c r="J3" s="6" t="s">
        <v>71</v>
      </c>
      <c r="K3" s="6" t="s">
        <v>72</v>
      </c>
      <c r="L3" s="6" t="s">
        <v>48</v>
      </c>
      <c r="M3" s="6" t="s">
        <v>49</v>
      </c>
      <c r="N3" s="6" t="s">
        <v>50</v>
      </c>
      <c r="O3" s="6" t="s">
        <v>50</v>
      </c>
      <c r="P3" s="6" t="s">
        <v>46</v>
      </c>
      <c r="Q3" s="6" t="s">
        <v>47</v>
      </c>
      <c r="R3" s="6" t="s">
        <v>63</v>
      </c>
      <c r="S3" s="6" t="s">
        <v>64</v>
      </c>
      <c r="T3" s="6" t="s">
        <v>73</v>
      </c>
      <c r="U3" s="6" t="s">
        <v>75</v>
      </c>
      <c r="V3" s="6" t="s">
        <v>77</v>
      </c>
      <c r="W3" s="6" t="s">
        <v>51</v>
      </c>
    </row>
    <row r="4" spans="3:23" ht="21" customHeight="1" thickBot="1">
      <c r="C4" s="7" t="s">
        <v>26</v>
      </c>
      <c r="D4" s="8" t="e">
        <f>+#REF!</f>
        <v>#REF!</v>
      </c>
      <c r="E4" s="8" t="e">
        <f>+#REF!</f>
        <v>#REF!</v>
      </c>
      <c r="F4" s="8" t="e">
        <f>+#REF!</f>
        <v>#REF!</v>
      </c>
      <c r="G4" s="8" t="e">
        <f>+#REF!</f>
        <v>#REF!</v>
      </c>
      <c r="H4" s="8" t="e">
        <f>+#REF!</f>
        <v>#REF!</v>
      </c>
      <c r="I4" s="8" t="e">
        <f>+#REF!</f>
        <v>#REF!</v>
      </c>
      <c r="J4" s="8" t="e">
        <f>+#REF!</f>
        <v>#REF!</v>
      </c>
      <c r="K4" s="8" t="e">
        <f>+#REF!</f>
        <v>#REF!</v>
      </c>
      <c r="L4" s="8" t="e">
        <f>+#REF!</f>
        <v>#REF!</v>
      </c>
      <c r="M4" s="8" t="e">
        <f>+#REF!</f>
        <v>#REF!</v>
      </c>
      <c r="N4" s="8" t="e">
        <f>+#REF!</f>
        <v>#REF!</v>
      </c>
      <c r="O4" s="8" t="e">
        <f>+#REF!</f>
        <v>#REF!</v>
      </c>
      <c r="P4" s="9" t="e">
        <f>+#REF!</f>
        <v>#REF!</v>
      </c>
      <c r="Q4" s="9">
        <v>2162110.65</v>
      </c>
      <c r="R4" s="9" t="e">
        <f>+#REF!</f>
        <v>#REF!</v>
      </c>
      <c r="S4" s="9" t="e">
        <f>+S5+S6</f>
        <v>#REF!</v>
      </c>
      <c r="T4" s="9" t="e">
        <f>+#REF!</f>
        <v>#REF!</v>
      </c>
      <c r="U4" s="9" t="e">
        <f>+#REF!</f>
        <v>#REF!</v>
      </c>
      <c r="V4" s="9" t="e">
        <f>+#REF!</f>
        <v>#REF!</v>
      </c>
      <c r="W4" s="9" t="e">
        <f>+V4-U4</f>
        <v>#REF!</v>
      </c>
    </row>
    <row r="5" spans="3:23" ht="21" customHeight="1" thickBot="1">
      <c r="C5" s="5" t="s">
        <v>27</v>
      </c>
      <c r="D5" s="10" t="e">
        <f>+#REF!</f>
        <v>#REF!</v>
      </c>
      <c r="E5" s="10" t="e">
        <f>+#REF!</f>
        <v>#REF!</v>
      </c>
      <c r="F5" s="10" t="e">
        <f>+#REF!</f>
        <v>#REF!</v>
      </c>
      <c r="G5" s="10" t="e">
        <f>+#REF!</f>
        <v>#REF!</v>
      </c>
      <c r="H5" s="10" t="e">
        <f>+#REF!</f>
        <v>#REF!</v>
      </c>
      <c r="I5" s="10" t="e">
        <f>+#REF!</f>
        <v>#REF!</v>
      </c>
      <c r="J5" s="10" t="e">
        <f>+#REF!</f>
        <v>#REF!</v>
      </c>
      <c r="K5" s="10" t="e">
        <f>+#REF!</f>
        <v>#REF!</v>
      </c>
      <c r="L5" s="10" t="e">
        <f>+#REF!</f>
        <v>#REF!</v>
      </c>
      <c r="M5" s="10" t="e">
        <f>+#REF!</f>
        <v>#REF!</v>
      </c>
      <c r="N5" s="10" t="e">
        <f>+#REF!</f>
        <v>#REF!</v>
      </c>
      <c r="O5" s="10" t="e">
        <f>+#REF!</f>
        <v>#REF!</v>
      </c>
      <c r="P5" s="11" t="e">
        <f>+#REF!</f>
        <v>#REF!</v>
      </c>
      <c r="Q5" s="11">
        <v>66986.12</v>
      </c>
      <c r="R5" s="11" t="e">
        <f>+#REF!</f>
        <v>#REF!</v>
      </c>
      <c r="S5" s="11" t="e">
        <f>+#REF!</f>
        <v>#REF!</v>
      </c>
      <c r="T5" s="11" t="e">
        <f>+#REF!</f>
        <v>#REF!</v>
      </c>
      <c r="U5" s="11" t="e">
        <f>+#REF!</f>
        <v>#REF!</v>
      </c>
      <c r="V5" s="9" t="e">
        <f>+#REF!</f>
        <v>#REF!</v>
      </c>
      <c r="W5" s="11" t="e">
        <f t="shared" ref="W5:W17" si="0">+V5-U5</f>
        <v>#REF!</v>
      </c>
    </row>
    <row r="6" spans="3:23" ht="21" customHeight="1" thickBot="1">
      <c r="C6" s="5" t="s">
        <v>28</v>
      </c>
      <c r="D6" s="10" t="e">
        <f>+#REF!</f>
        <v>#REF!</v>
      </c>
      <c r="E6" s="10" t="e">
        <f>+#REF!</f>
        <v>#REF!</v>
      </c>
      <c r="F6" s="10" t="e">
        <f>+#REF!</f>
        <v>#REF!</v>
      </c>
      <c r="G6" s="10" t="e">
        <f>+#REF!</f>
        <v>#REF!</v>
      </c>
      <c r="H6" s="10" t="e">
        <f>+#REF!</f>
        <v>#REF!</v>
      </c>
      <c r="I6" s="10" t="e">
        <f>+#REF!</f>
        <v>#REF!</v>
      </c>
      <c r="J6" s="10" t="e">
        <f>+#REF!</f>
        <v>#REF!</v>
      </c>
      <c r="K6" s="10" t="e">
        <f>+#REF!</f>
        <v>#REF!</v>
      </c>
      <c r="L6" s="10" t="e">
        <f>+#REF!</f>
        <v>#REF!</v>
      </c>
      <c r="M6" s="10" t="e">
        <f>+#REF!</f>
        <v>#REF!</v>
      </c>
      <c r="N6" s="10" t="e">
        <f>+#REF!</f>
        <v>#REF!</v>
      </c>
      <c r="O6" s="10" t="e">
        <f>+#REF!</f>
        <v>#REF!</v>
      </c>
      <c r="P6" s="11" t="e">
        <f>+#REF!</f>
        <v>#REF!</v>
      </c>
      <c r="Q6" s="11">
        <v>2095124.53</v>
      </c>
      <c r="R6" s="11" t="e">
        <f>+#REF!</f>
        <v>#REF!</v>
      </c>
      <c r="S6" s="11" t="e">
        <f>+#REF!</f>
        <v>#REF!</v>
      </c>
      <c r="T6" s="11" t="e">
        <f>+#REF!</f>
        <v>#REF!</v>
      </c>
      <c r="U6" s="11" t="e">
        <f>+#REF!</f>
        <v>#REF!</v>
      </c>
      <c r="V6" s="9" t="e">
        <f>+#REF!</f>
        <v>#REF!</v>
      </c>
      <c r="W6" s="11" t="e">
        <f t="shared" si="0"/>
        <v>#REF!</v>
      </c>
    </row>
    <row r="7" spans="3:23" ht="21" customHeight="1" thickBot="1">
      <c r="C7" s="7" t="s">
        <v>29</v>
      </c>
      <c r="D7" s="8" t="e">
        <f>+#REF!</f>
        <v>#REF!</v>
      </c>
      <c r="E7" s="8" t="e">
        <f>+#REF!</f>
        <v>#REF!</v>
      </c>
      <c r="F7" s="8" t="e">
        <f>+#REF!</f>
        <v>#REF!</v>
      </c>
      <c r="G7" s="8" t="e">
        <f>+#REF!</f>
        <v>#REF!</v>
      </c>
      <c r="H7" s="8" t="e">
        <f>+#REF!</f>
        <v>#REF!</v>
      </c>
      <c r="I7" s="8" t="e">
        <f>+#REF!</f>
        <v>#REF!</v>
      </c>
      <c r="J7" s="8" t="e">
        <f>+#REF!</f>
        <v>#REF!</v>
      </c>
      <c r="K7" s="8" t="e">
        <f>+#REF!</f>
        <v>#REF!</v>
      </c>
      <c r="L7" s="8" t="e">
        <f>+#REF!</f>
        <v>#REF!</v>
      </c>
      <c r="M7" s="8" t="e">
        <f>+#REF!</f>
        <v>#REF!</v>
      </c>
      <c r="N7" s="8" t="e">
        <f>+#REF!</f>
        <v>#REF!</v>
      </c>
      <c r="O7" s="8" t="e">
        <f>+#REF!</f>
        <v>#REF!</v>
      </c>
      <c r="P7" s="9" t="e">
        <f>+#REF!</f>
        <v>#REF!</v>
      </c>
      <c r="Q7" s="9">
        <v>1090886</v>
      </c>
      <c r="R7" s="9" t="e">
        <f>+#REF!</f>
        <v>#REF!</v>
      </c>
      <c r="S7" s="9" t="e">
        <f>+S8+S9+S10+S11</f>
        <v>#REF!</v>
      </c>
      <c r="T7" s="9" t="e">
        <f>+#REF!</f>
        <v>#REF!</v>
      </c>
      <c r="U7" s="9" t="e">
        <f>+#REF!</f>
        <v>#REF!</v>
      </c>
      <c r="V7" s="9" t="e">
        <f>+#REF!</f>
        <v>#REF!</v>
      </c>
      <c r="W7" s="9" t="e">
        <f t="shared" si="0"/>
        <v>#REF!</v>
      </c>
    </row>
    <row r="8" spans="3:23" ht="21" customHeight="1" thickBot="1">
      <c r="C8" s="5" t="s">
        <v>30</v>
      </c>
      <c r="D8" s="10" t="e">
        <f>+#REF!</f>
        <v>#REF!</v>
      </c>
      <c r="E8" s="10" t="e">
        <f>+#REF!</f>
        <v>#REF!</v>
      </c>
      <c r="F8" s="10" t="e">
        <f>+#REF!</f>
        <v>#REF!</v>
      </c>
      <c r="G8" s="10" t="e">
        <f>+#REF!</f>
        <v>#REF!</v>
      </c>
      <c r="H8" s="10" t="e">
        <f>+#REF!</f>
        <v>#REF!</v>
      </c>
      <c r="I8" s="10" t="e">
        <f>+#REF!</f>
        <v>#REF!</v>
      </c>
      <c r="J8" s="10" t="e">
        <f>+#REF!</f>
        <v>#REF!</v>
      </c>
      <c r="K8" s="10" t="e">
        <f>+#REF!</f>
        <v>#REF!</v>
      </c>
      <c r="L8" s="10" t="e">
        <f>+#REF!</f>
        <v>#REF!</v>
      </c>
      <c r="M8" s="10" t="e">
        <f>+#REF!</f>
        <v>#REF!</v>
      </c>
      <c r="N8" s="10" t="e">
        <f>+#REF!</f>
        <v>#REF!</v>
      </c>
      <c r="O8" s="10" t="e">
        <f>+#REF!</f>
        <v>#REF!</v>
      </c>
      <c r="P8" s="11" t="e">
        <f>+#REF!</f>
        <v>#REF!</v>
      </c>
      <c r="Q8" s="11">
        <v>183959.67</v>
      </c>
      <c r="R8" s="11" t="e">
        <f>+#REF!</f>
        <v>#REF!</v>
      </c>
      <c r="S8" s="11" t="e">
        <f>+#REF!</f>
        <v>#REF!</v>
      </c>
      <c r="T8" s="11" t="e">
        <f>+#REF!</f>
        <v>#REF!</v>
      </c>
      <c r="U8" s="11" t="e">
        <f>+#REF!</f>
        <v>#REF!</v>
      </c>
      <c r="V8" s="9" t="e">
        <f>+#REF!</f>
        <v>#REF!</v>
      </c>
      <c r="W8" s="11" t="e">
        <f t="shared" si="0"/>
        <v>#REF!</v>
      </c>
    </row>
    <row r="9" spans="3:23" ht="21" customHeight="1" thickBot="1">
      <c r="C9" s="5" t="s">
        <v>31</v>
      </c>
      <c r="D9" s="10" t="e">
        <f>+#REF!</f>
        <v>#REF!</v>
      </c>
      <c r="E9" s="10" t="e">
        <f>+#REF!</f>
        <v>#REF!</v>
      </c>
      <c r="F9" s="10" t="e">
        <f>+#REF!</f>
        <v>#REF!</v>
      </c>
      <c r="G9" s="10" t="e">
        <f>+#REF!</f>
        <v>#REF!</v>
      </c>
      <c r="H9" s="10" t="e">
        <f>+#REF!</f>
        <v>#REF!</v>
      </c>
      <c r="I9" s="10" t="e">
        <f>+#REF!</f>
        <v>#REF!</v>
      </c>
      <c r="J9" s="10" t="e">
        <f>+#REF!</f>
        <v>#REF!</v>
      </c>
      <c r="K9" s="10" t="e">
        <f>+#REF!</f>
        <v>#REF!</v>
      </c>
      <c r="L9" s="10" t="e">
        <f>+#REF!</f>
        <v>#REF!</v>
      </c>
      <c r="M9" s="10" t="e">
        <f>+#REF!</f>
        <v>#REF!</v>
      </c>
      <c r="N9" s="10" t="e">
        <f>+#REF!</f>
        <v>#REF!</v>
      </c>
      <c r="O9" s="10" t="e">
        <f>+#REF!</f>
        <v>#REF!</v>
      </c>
      <c r="P9" s="11" t="e">
        <f>+#REF!</f>
        <v>#REF!</v>
      </c>
      <c r="Q9" s="11">
        <v>491026.55</v>
      </c>
      <c r="R9" s="11" t="e">
        <f>+#REF!</f>
        <v>#REF!</v>
      </c>
      <c r="S9" s="11" t="e">
        <f>+#REF!</f>
        <v>#REF!</v>
      </c>
      <c r="T9" s="11" t="e">
        <f>+#REF!</f>
        <v>#REF!</v>
      </c>
      <c r="U9" s="11" t="e">
        <f>+#REF!</f>
        <v>#REF!</v>
      </c>
      <c r="V9" s="9" t="e">
        <f>+#REF!</f>
        <v>#REF!</v>
      </c>
      <c r="W9" s="11" t="e">
        <f t="shared" si="0"/>
        <v>#REF!</v>
      </c>
    </row>
    <row r="10" spans="3:23" ht="21" customHeight="1" thickBot="1">
      <c r="C10" s="5" t="s">
        <v>32</v>
      </c>
      <c r="D10" s="10" t="e">
        <f>+#REF!</f>
        <v>#REF!</v>
      </c>
      <c r="E10" s="10" t="e">
        <f>+#REF!</f>
        <v>#REF!</v>
      </c>
      <c r="F10" s="10" t="e">
        <f>+#REF!</f>
        <v>#REF!</v>
      </c>
      <c r="G10" s="10" t="e">
        <f>+#REF!</f>
        <v>#REF!</v>
      </c>
      <c r="H10" s="10" t="e">
        <f>+#REF!</f>
        <v>#REF!</v>
      </c>
      <c r="I10" s="10" t="e">
        <f>+#REF!</f>
        <v>#REF!</v>
      </c>
      <c r="J10" s="10" t="e">
        <f>+#REF!</f>
        <v>#REF!</v>
      </c>
      <c r="K10" s="10" t="e">
        <f>+#REF!</f>
        <v>#REF!</v>
      </c>
      <c r="L10" s="10" t="e">
        <f>+#REF!</f>
        <v>#REF!</v>
      </c>
      <c r="M10" s="10" t="e">
        <f>+#REF!</f>
        <v>#REF!</v>
      </c>
      <c r="N10" s="10" t="e">
        <f>+#REF!</f>
        <v>#REF!</v>
      </c>
      <c r="O10" s="10" t="e">
        <f>+#REF!</f>
        <v>#REF!</v>
      </c>
      <c r="P10" s="11" t="e">
        <f>+#REF!</f>
        <v>#REF!</v>
      </c>
      <c r="Q10" s="11">
        <v>136497.34</v>
      </c>
      <c r="R10" s="11" t="e">
        <f>+#REF!</f>
        <v>#REF!</v>
      </c>
      <c r="S10" s="11" t="e">
        <f>+#REF!</f>
        <v>#REF!</v>
      </c>
      <c r="T10" s="11" t="e">
        <f>+#REF!</f>
        <v>#REF!</v>
      </c>
      <c r="U10" s="11" t="e">
        <f>+#REF!</f>
        <v>#REF!</v>
      </c>
      <c r="V10" s="9" t="e">
        <f>+#REF!</f>
        <v>#REF!</v>
      </c>
      <c r="W10" s="11" t="e">
        <f t="shared" si="0"/>
        <v>#REF!</v>
      </c>
    </row>
    <row r="11" spans="3:23" ht="21" customHeight="1" thickBot="1">
      <c r="C11" s="5" t="s">
        <v>33</v>
      </c>
      <c r="D11" s="10" t="e">
        <f>+#REF!</f>
        <v>#REF!</v>
      </c>
      <c r="E11" s="10" t="e">
        <f>+#REF!</f>
        <v>#REF!</v>
      </c>
      <c r="F11" s="10" t="e">
        <f>+#REF!</f>
        <v>#REF!</v>
      </c>
      <c r="G11" s="10" t="e">
        <f>+#REF!</f>
        <v>#REF!</v>
      </c>
      <c r="H11" s="10" t="e">
        <f>+#REF!</f>
        <v>#REF!</v>
      </c>
      <c r="I11" s="10" t="e">
        <f>+#REF!</f>
        <v>#REF!</v>
      </c>
      <c r="J11" s="10" t="e">
        <f>+#REF!</f>
        <v>#REF!</v>
      </c>
      <c r="K11" s="10" t="e">
        <f>+#REF!</f>
        <v>#REF!</v>
      </c>
      <c r="L11" s="10" t="e">
        <f>+#REF!</f>
        <v>#REF!</v>
      </c>
      <c r="M11" s="10" t="e">
        <f>+#REF!</f>
        <v>#REF!</v>
      </c>
      <c r="N11" s="10" t="e">
        <f>+#REF!</f>
        <v>#REF!</v>
      </c>
      <c r="O11" s="10" t="e">
        <f>+#REF!</f>
        <v>#REF!</v>
      </c>
      <c r="P11" s="11" t="e">
        <f>+#REF!</f>
        <v>#REF!</v>
      </c>
      <c r="Q11" s="11">
        <v>279402.44</v>
      </c>
      <c r="R11" s="11" t="e">
        <f>+#REF!</f>
        <v>#REF!</v>
      </c>
      <c r="S11" s="11" t="e">
        <f>+#REF!</f>
        <v>#REF!</v>
      </c>
      <c r="T11" s="11" t="e">
        <f>+#REF!</f>
        <v>#REF!</v>
      </c>
      <c r="U11" s="11" t="e">
        <f>+#REF!</f>
        <v>#REF!</v>
      </c>
      <c r="V11" s="9" t="e">
        <f>+#REF!</f>
        <v>#REF!</v>
      </c>
      <c r="W11" s="11" t="e">
        <f t="shared" si="0"/>
        <v>#REF!</v>
      </c>
    </row>
    <row r="12" spans="3:23" ht="21" customHeight="1" thickBot="1">
      <c r="C12" s="7" t="s">
        <v>34</v>
      </c>
      <c r="D12" s="8" t="e">
        <f>+#REF!</f>
        <v>#REF!</v>
      </c>
      <c r="E12" s="8" t="e">
        <f>+#REF!</f>
        <v>#REF!</v>
      </c>
      <c r="F12" s="8" t="e">
        <f>+#REF!</f>
        <v>#REF!</v>
      </c>
      <c r="G12" s="8" t="e">
        <f>+#REF!</f>
        <v>#REF!</v>
      </c>
      <c r="H12" s="8" t="e">
        <f>+#REF!</f>
        <v>#REF!</v>
      </c>
      <c r="I12" s="8" t="e">
        <f>+#REF!</f>
        <v>#REF!</v>
      </c>
      <c r="J12" s="8" t="e">
        <f>+#REF!</f>
        <v>#REF!</v>
      </c>
      <c r="K12" s="8" t="e">
        <f>+#REF!</f>
        <v>#REF!</v>
      </c>
      <c r="L12" s="8" t="e">
        <f>+#REF!</f>
        <v>#REF!</v>
      </c>
      <c r="M12" s="8" t="e">
        <f>+#REF!</f>
        <v>#REF!</v>
      </c>
      <c r="N12" s="8" t="e">
        <f>+#REF!</f>
        <v>#REF!</v>
      </c>
      <c r="O12" s="8" t="e">
        <f>+#REF!</f>
        <v>#REF!</v>
      </c>
      <c r="P12" s="9" t="e">
        <f>+#REF!</f>
        <v>#REF!</v>
      </c>
      <c r="Q12" s="9">
        <v>17116.14</v>
      </c>
      <c r="R12" s="9" t="e">
        <f>+R13+R14</f>
        <v>#REF!</v>
      </c>
      <c r="S12" s="9" t="e">
        <f>+#REF!</f>
        <v>#REF!</v>
      </c>
      <c r="T12" s="9" t="e">
        <f>+#REF!</f>
        <v>#REF!</v>
      </c>
      <c r="U12" s="9" t="e">
        <f>+#REF!</f>
        <v>#REF!</v>
      </c>
      <c r="V12" s="9" t="e">
        <f>+#REF!</f>
        <v>#REF!</v>
      </c>
      <c r="W12" s="9" t="e">
        <f t="shared" si="0"/>
        <v>#REF!</v>
      </c>
    </row>
    <row r="13" spans="3:23" ht="21" hidden="1" customHeight="1" thickBot="1">
      <c r="C13" s="5" t="s">
        <v>35</v>
      </c>
      <c r="D13" s="8" t="e">
        <f>+#REF!</f>
        <v>#REF!</v>
      </c>
      <c r="E13" s="8" t="e">
        <f>+#REF!</f>
        <v>#REF!</v>
      </c>
      <c r="F13" s="8" t="e">
        <f>+#REF!</f>
        <v>#REF!</v>
      </c>
      <c r="G13" s="12" t="e">
        <f>+#REF!</f>
        <v>#REF!</v>
      </c>
      <c r="H13" s="12" t="e">
        <f>+#REF!</f>
        <v>#REF!</v>
      </c>
      <c r="I13" s="12" t="e">
        <f>+#REF!</f>
        <v>#REF!</v>
      </c>
      <c r="J13" s="12" t="e">
        <f>+#REF!</f>
        <v>#REF!</v>
      </c>
      <c r="K13" s="12" t="e">
        <f>+#REF!</f>
        <v>#REF!</v>
      </c>
      <c r="L13" s="12" t="e">
        <f>+#REF!</f>
        <v>#REF!</v>
      </c>
      <c r="M13" s="12" t="e">
        <f>+#REF!</f>
        <v>#REF!</v>
      </c>
      <c r="N13" s="12" t="e">
        <f>+#REF!</f>
        <v>#REF!</v>
      </c>
      <c r="O13" s="10" t="e">
        <f>+#REF!</f>
        <v>#REF!</v>
      </c>
      <c r="P13" s="11" t="e">
        <f>+#REF!</f>
        <v>#REF!</v>
      </c>
      <c r="Q13" s="11">
        <v>8316.14</v>
      </c>
      <c r="R13" s="11">
        <v>0</v>
      </c>
      <c r="S13" s="11">
        <v>1</v>
      </c>
      <c r="T13" s="9" t="e">
        <f>+#REF!</f>
        <v>#REF!</v>
      </c>
      <c r="U13" s="9" t="e">
        <f>+#REF!</f>
        <v>#REF!</v>
      </c>
      <c r="V13" s="9" t="e">
        <f>+#REF!</f>
        <v>#REF!</v>
      </c>
      <c r="W13" s="9" t="e">
        <f t="shared" si="0"/>
        <v>#REF!</v>
      </c>
    </row>
    <row r="14" spans="3:23" ht="21" hidden="1" customHeight="1" thickBot="1">
      <c r="C14" s="5" t="s">
        <v>36</v>
      </c>
      <c r="D14" s="8" t="e">
        <f>+#REF!</f>
        <v>#REF!</v>
      </c>
      <c r="E14" s="8" t="e">
        <f>+#REF!</f>
        <v>#REF!</v>
      </c>
      <c r="F14" s="8" t="e">
        <f>+#REF!</f>
        <v>#REF!</v>
      </c>
      <c r="G14" s="12" t="e">
        <f>+#REF!</f>
        <v>#REF!</v>
      </c>
      <c r="H14" s="12" t="e">
        <f>+#REF!</f>
        <v>#REF!</v>
      </c>
      <c r="I14" s="12" t="e">
        <f>+#REF!</f>
        <v>#REF!</v>
      </c>
      <c r="J14" s="12" t="e">
        <f>+#REF!</f>
        <v>#REF!</v>
      </c>
      <c r="K14" s="12" t="e">
        <f>+#REF!</f>
        <v>#REF!</v>
      </c>
      <c r="L14" s="12" t="e">
        <f>+#REF!</f>
        <v>#REF!</v>
      </c>
      <c r="M14" s="12" t="e">
        <f>+#REF!</f>
        <v>#REF!</v>
      </c>
      <c r="N14" s="12" t="e">
        <f>+#REF!</f>
        <v>#REF!</v>
      </c>
      <c r="O14" s="10" t="e">
        <f>+#REF!</f>
        <v>#REF!</v>
      </c>
      <c r="P14" s="11" t="e">
        <f>+#REF!</f>
        <v>#REF!</v>
      </c>
      <c r="Q14" s="11">
        <v>8800</v>
      </c>
      <c r="R14" s="11" t="e">
        <f>+#REF!</f>
        <v>#REF!</v>
      </c>
      <c r="S14" s="11" t="e">
        <f>+#REF!</f>
        <v>#REF!</v>
      </c>
      <c r="T14" s="9" t="e">
        <f>+#REF!</f>
        <v>#REF!</v>
      </c>
      <c r="U14" s="9" t="e">
        <f>+#REF!</f>
        <v>#REF!</v>
      </c>
      <c r="V14" s="9" t="e">
        <f>+#REF!</f>
        <v>#REF!</v>
      </c>
      <c r="W14" s="9" t="e">
        <f t="shared" si="0"/>
        <v>#REF!</v>
      </c>
    </row>
    <row r="15" spans="3:23" ht="21" customHeight="1" thickBot="1">
      <c r="C15" s="7" t="s">
        <v>37</v>
      </c>
      <c r="D15" s="8" t="e">
        <f>+#REF!</f>
        <v>#REF!</v>
      </c>
      <c r="E15" s="8" t="e">
        <f>+#REF!</f>
        <v>#REF!</v>
      </c>
      <c r="F15" s="8" t="e">
        <f>+#REF!</f>
        <v>#REF!</v>
      </c>
      <c r="G15" s="8" t="e">
        <f>+#REF!</f>
        <v>#REF!</v>
      </c>
      <c r="H15" s="8" t="e">
        <f>+#REF!</f>
        <v>#REF!</v>
      </c>
      <c r="I15" s="8" t="e">
        <f>+#REF!</f>
        <v>#REF!</v>
      </c>
      <c r="J15" s="8" t="e">
        <f>+#REF!</f>
        <v>#REF!</v>
      </c>
      <c r="K15" s="8" t="e">
        <f>+#REF!</f>
        <v>#REF!</v>
      </c>
      <c r="L15" s="8" t="e">
        <f>+#REF!</f>
        <v>#REF!</v>
      </c>
      <c r="M15" s="8" t="e">
        <f>+#REF!</f>
        <v>#REF!</v>
      </c>
      <c r="N15" s="8" t="e">
        <f>+#REF!</f>
        <v>#REF!</v>
      </c>
      <c r="O15" s="8" t="e">
        <f>+#REF!</f>
        <v>#REF!</v>
      </c>
      <c r="P15" s="9" t="e">
        <f>+#REF!</f>
        <v>#REF!</v>
      </c>
      <c r="Q15" s="9">
        <v>138218.60999999999</v>
      </c>
      <c r="R15" s="9" t="e">
        <f>+#REF!</f>
        <v>#REF!</v>
      </c>
      <c r="S15" s="9" t="e">
        <f>+#REF!</f>
        <v>#REF!</v>
      </c>
      <c r="T15" s="9" t="e">
        <f>+#REF!</f>
        <v>#REF!</v>
      </c>
      <c r="U15" s="9" t="e">
        <f>+#REF!</f>
        <v>#REF!</v>
      </c>
      <c r="V15" s="9" t="e">
        <f>+#REF!</f>
        <v>#REF!</v>
      </c>
      <c r="W15" s="9" t="e">
        <f t="shared" si="0"/>
        <v>#REF!</v>
      </c>
    </row>
    <row r="16" spans="3:23" ht="21" customHeight="1" thickBot="1">
      <c r="C16" s="7" t="s">
        <v>38</v>
      </c>
      <c r="D16" s="8" t="e">
        <f>+#REF!</f>
        <v>#REF!</v>
      </c>
      <c r="E16" s="13" t="e">
        <f>+#REF!</f>
        <v>#REF!</v>
      </c>
      <c r="F16" s="13" t="e">
        <f>+#REF!</f>
        <v>#REF!</v>
      </c>
      <c r="G16" s="8" t="e">
        <f>+#REF!</f>
        <v>#REF!</v>
      </c>
      <c r="H16" s="8" t="e">
        <f>+#REF!</f>
        <v>#REF!</v>
      </c>
      <c r="I16" s="8" t="e">
        <f>+#REF!</f>
        <v>#REF!</v>
      </c>
      <c r="J16" s="8" t="e">
        <f>+#REF!</f>
        <v>#REF!</v>
      </c>
      <c r="K16" s="8" t="e">
        <f>+#REF!</f>
        <v>#REF!</v>
      </c>
      <c r="L16" s="8" t="e">
        <f>+#REF!</f>
        <v>#REF!</v>
      </c>
      <c r="M16" s="8" t="e">
        <f>+#REF!</f>
        <v>#REF!</v>
      </c>
      <c r="N16" s="8" t="e">
        <f>+#REF!</f>
        <v>#REF!</v>
      </c>
      <c r="O16" s="8" t="e">
        <f>+#REF!</f>
        <v>#REF!</v>
      </c>
      <c r="P16" s="9" t="e">
        <f>+#REF!</f>
        <v>#REF!</v>
      </c>
      <c r="Q16" s="9">
        <v>3408331.4</v>
      </c>
      <c r="R16" s="9" t="e">
        <f>+#REF!</f>
        <v>#REF!</v>
      </c>
      <c r="S16" s="9" t="e">
        <f>+S15+S7+S4</f>
        <v>#REF!</v>
      </c>
      <c r="T16" s="9" t="e">
        <f>+#REF!</f>
        <v>#REF!</v>
      </c>
      <c r="U16" s="9" t="e">
        <f>+#REF!</f>
        <v>#REF!</v>
      </c>
      <c r="V16" s="9" t="e">
        <f>+#REF!</f>
        <v>#REF!</v>
      </c>
      <c r="W16" s="9" t="e">
        <f t="shared" si="0"/>
        <v>#REF!</v>
      </c>
    </row>
    <row r="17" spans="3:23" ht="21" customHeight="1" thickBot="1">
      <c r="C17" s="7" t="s">
        <v>39</v>
      </c>
      <c r="D17" s="8" t="e">
        <f>+#REF!</f>
        <v>#REF!</v>
      </c>
      <c r="E17" s="13" t="e">
        <f>+#REF!</f>
        <v>#REF!</v>
      </c>
      <c r="F17" s="13" t="e">
        <f>+#REF!</f>
        <v>#REF!</v>
      </c>
      <c r="G17" s="8" t="e">
        <f>+#REF!</f>
        <v>#REF!</v>
      </c>
      <c r="H17" s="8" t="e">
        <f>+#REF!</f>
        <v>#REF!</v>
      </c>
      <c r="I17" s="8" t="e">
        <f>+#REF!</f>
        <v>#REF!</v>
      </c>
      <c r="J17" s="8" t="e">
        <f>+#REF!</f>
        <v>#REF!</v>
      </c>
      <c r="K17" s="8" t="e">
        <f>+#REF!</f>
        <v>#REF!</v>
      </c>
      <c r="L17" s="8" t="e">
        <f>+#REF!</f>
        <v>#REF!</v>
      </c>
      <c r="M17" s="8" t="e">
        <f>+#REF!</f>
        <v>#REF!</v>
      </c>
      <c r="N17" s="8" t="e">
        <f>+#REF!</f>
        <v>#REF!</v>
      </c>
      <c r="O17" s="8" t="e">
        <f>+#REF!</f>
        <v>#REF!</v>
      </c>
      <c r="P17" s="9">
        <v>37.54</v>
      </c>
      <c r="Q17" s="9">
        <v>37.56</v>
      </c>
      <c r="R17" s="9" t="e">
        <f>+#REF!</f>
        <v>#REF!</v>
      </c>
      <c r="S17" s="9" t="e">
        <f>+#REF!</f>
        <v>#REF!</v>
      </c>
      <c r="T17" s="9" t="e">
        <f>+#REF!</f>
        <v>#REF!</v>
      </c>
      <c r="U17" s="9" t="e">
        <f>+#REF!</f>
        <v>#REF!</v>
      </c>
      <c r="V17" s="9" t="e">
        <f>+#REF!</f>
        <v>#REF!</v>
      </c>
      <c r="W17" s="9" t="e">
        <f t="shared" si="0"/>
        <v>#REF!</v>
      </c>
    </row>
    <row r="18" spans="3:23" ht="21" hidden="1" customHeight="1" thickBot="1">
      <c r="C18" s="1" t="s">
        <v>40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">
        <v>24.4</v>
      </c>
      <c r="Q18" s="2"/>
      <c r="R18" s="2" t="e">
        <f>#REF!</f>
        <v>#REF!</v>
      </c>
      <c r="S18" s="2"/>
      <c r="T18" s="2"/>
      <c r="U18" s="2"/>
      <c r="V18" s="2"/>
      <c r="W18" s="3"/>
    </row>
  </sheetData>
  <mergeCells count="2">
    <mergeCell ref="C1:W1"/>
    <mergeCell ref="C2:W2"/>
  </mergeCells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รายเดือน </vt:lpstr>
      <vt:lpstr>รายปี 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FPO</dc:creator>
  <cp:lastModifiedBy>สายทิพย์ คำพุฒ</cp:lastModifiedBy>
  <cp:lastPrinted>2016-04-27T03:20:00Z</cp:lastPrinted>
  <dcterms:created xsi:type="dcterms:W3CDTF">2006-10-19T16:08:40Z</dcterms:created>
  <dcterms:modified xsi:type="dcterms:W3CDTF">2026-02-02T07:50:48Z</dcterms:modified>
</cp:coreProperties>
</file>