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chayap\Desktop\Report ลงเว็บ v.4\MSI_D400  มูลหนี้ผิดนัดชำระตั้งแต่ 1-3 เดือนของสถาบันการเงินเฉพาะกิจ จำแนกตามประเภทธุรกิจ\"/>
    </mc:Choice>
  </mc:AlternateContent>
  <xr:revisionPtr revIDLastSave="0" documentId="13_ncr:1_{2990A1E1-9610-4BB9-9BBA-D6D4E3726374}" xr6:coauthVersionLast="47" xr6:coauthVersionMax="47" xr10:uidLastSave="{00000000-0000-0000-0000-000000000000}"/>
  <bookViews>
    <workbookView xWindow="-120" yWindow="-120" windowWidth="24240" windowHeight="13020" activeTab="1" xr2:uid="{96E9A26D-6AFA-4EB8-97BA-26E46D53A2B1}"/>
  </bookViews>
  <sheets>
    <sheet name="ปี 2551-2557" sheetId="3" r:id="rId1"/>
    <sheet name="ปี 2558- ปัจจุบัน" sheetId="2" r:id="rId2"/>
  </sheets>
  <definedNames>
    <definedName name="_xlnm.Print_Area" localSheetId="1">'ปี 2558- ปัจจุบัน'!$A$4:$GJ$66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3" l="1"/>
  <c r="B47" i="3"/>
  <c r="B43" i="3"/>
  <c r="C43" i="3"/>
  <c r="B39" i="3"/>
  <c r="B36" i="3"/>
  <c r="B33" i="3"/>
  <c r="AC47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C36" i="3"/>
  <c r="AB36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C33" i="3"/>
  <c r="AB33" i="3"/>
  <c r="AA33" i="3"/>
  <c r="Z33" i="3"/>
  <c r="Y33" i="3"/>
  <c r="Y32" i="3" s="1"/>
  <c r="Y27" i="3" s="1"/>
  <c r="X33" i="3"/>
  <c r="W33" i="3"/>
  <c r="V33" i="3"/>
  <c r="U33" i="3"/>
  <c r="T33" i="3"/>
  <c r="S33" i="3"/>
  <c r="R33" i="3"/>
  <c r="Q33" i="3"/>
  <c r="Q32" i="3" s="1"/>
  <c r="Q27" i="3" s="1"/>
  <c r="P33" i="3"/>
  <c r="O33" i="3"/>
  <c r="N33" i="3"/>
  <c r="M33" i="3"/>
  <c r="L33" i="3"/>
  <c r="K33" i="3"/>
  <c r="J33" i="3"/>
  <c r="I33" i="3"/>
  <c r="I32" i="3" s="1"/>
  <c r="I27" i="3" s="1"/>
  <c r="H33" i="3"/>
  <c r="G33" i="3"/>
  <c r="F33" i="3"/>
  <c r="E33" i="3"/>
  <c r="D33" i="3"/>
  <c r="C33" i="3"/>
  <c r="L32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X32" i="3" l="1"/>
  <c r="D32" i="3"/>
  <c r="H32" i="3"/>
  <c r="T32" i="3"/>
  <c r="T27" i="3" s="1"/>
  <c r="AB32" i="3"/>
  <c r="E32" i="3"/>
  <c r="E27" i="3" s="1"/>
  <c r="M32" i="3"/>
  <c r="M27" i="3" s="1"/>
  <c r="U32" i="3"/>
  <c r="U27" i="3" s="1"/>
  <c r="X27" i="3"/>
  <c r="P32" i="3"/>
  <c r="P27" i="3" s="1"/>
  <c r="B32" i="3"/>
  <c r="H27" i="3"/>
  <c r="H54" i="3"/>
  <c r="X54" i="3"/>
  <c r="I54" i="3"/>
  <c r="J54" i="3"/>
  <c r="AC32" i="3"/>
  <c r="AC27" i="3" s="1"/>
  <c r="J32" i="3"/>
  <c r="J27" i="3" s="1"/>
  <c r="R32" i="3"/>
  <c r="R27" i="3" s="1"/>
  <c r="Z32" i="3"/>
  <c r="Z27" i="3" s="1"/>
  <c r="G32" i="3"/>
  <c r="G27" i="3" s="1"/>
  <c r="O32" i="3"/>
  <c r="W32" i="3"/>
  <c r="W54" i="3" s="1"/>
  <c r="Q54" i="3"/>
  <c r="N32" i="3"/>
  <c r="N54" i="3" s="1"/>
  <c r="C32" i="3"/>
  <c r="C54" i="3" s="1"/>
  <c r="S32" i="3"/>
  <c r="S27" i="3" s="1"/>
  <c r="L54" i="3"/>
  <c r="AB54" i="3"/>
  <c r="Y54" i="3"/>
  <c r="F32" i="3"/>
  <c r="F27" i="3" s="1"/>
  <c r="V32" i="3"/>
  <c r="V54" i="3" s="1"/>
  <c r="K32" i="3"/>
  <c r="K54" i="3" s="1"/>
  <c r="AA32" i="3"/>
  <c r="AA54" i="3" s="1"/>
  <c r="D54" i="3"/>
  <c r="O54" i="3"/>
  <c r="O27" i="3"/>
  <c r="E54" i="3"/>
  <c r="AC54" i="3"/>
  <c r="N27" i="3"/>
  <c r="C27" i="3"/>
  <c r="AA27" i="3"/>
  <c r="D27" i="3"/>
  <c r="L27" i="3"/>
  <c r="AB27" i="3"/>
  <c r="M54" i="3" l="1"/>
  <c r="U54" i="3"/>
  <c r="B27" i="3"/>
  <c r="B54" i="3"/>
  <c r="T54" i="3"/>
  <c r="Z54" i="3"/>
  <c r="P54" i="3"/>
  <c r="W27" i="3"/>
  <c r="R54" i="3"/>
  <c r="K27" i="3"/>
  <c r="G54" i="3"/>
  <c r="S54" i="3"/>
  <c r="F54" i="3"/>
  <c r="V27" i="3"/>
</calcChain>
</file>

<file path=xl/sharedStrings.xml><?xml version="1.0" encoding="utf-8"?>
<sst xmlns="http://schemas.openxmlformats.org/spreadsheetml/2006/main" count="186" uniqueCount="179">
  <si>
    <t>สำนักงานเศรษฐกิจการคลัง</t>
  </si>
  <si>
    <t>กองนโยบายระบบการเงินและสถาบันการเงิน สำนักงานเศรษฐกิจการคลัง โทร 0 2273 9020 ต่อ 3286</t>
  </si>
  <si>
    <t>รายการ</t>
  </si>
  <si>
    <t>มิ.ย. 51</t>
  </si>
  <si>
    <t>ก.ย. 51</t>
  </si>
  <si>
    <t>ธ.ค. 51</t>
  </si>
  <si>
    <t>มี.ค. 52</t>
  </si>
  <si>
    <t>มิ.ย. 52</t>
  </si>
  <si>
    <t>ก.ย. 52</t>
  </si>
  <si>
    <t>ธ.ค. 52</t>
  </si>
  <si>
    <t>มี.ค. 53</t>
  </si>
  <si>
    <t>มิ.ย. 53</t>
  </si>
  <si>
    <t>ก.ย. 53</t>
  </si>
  <si>
    <t>ธ.ค. 53</t>
  </si>
  <si>
    <t>มี.ค. 54</t>
  </si>
  <si>
    <t>มิ.ย. 54</t>
  </si>
  <si>
    <t>ก.ย. 54</t>
  </si>
  <si>
    <t>ธ.ค. 54</t>
  </si>
  <si>
    <t>มี.ค. 55</t>
  </si>
  <si>
    <t>มิ.ย. 55</t>
  </si>
  <si>
    <t>ก.ย. 55</t>
  </si>
  <si>
    <t>ธ.ค. 55</t>
  </si>
  <si>
    <t>มี.ค. 56</t>
  </si>
  <si>
    <t>มิ.ย. 56</t>
  </si>
  <si>
    <t>ก.ย. 56</t>
  </si>
  <si>
    <t>ธ.ค. 56</t>
  </si>
  <si>
    <t>มี.ค. 57</t>
  </si>
  <si>
    <t>มิ.ย. 57</t>
  </si>
  <si>
    <t>ก.ย. 57</t>
  </si>
  <si>
    <t>ธ.ค. 57</t>
  </si>
  <si>
    <t xml:space="preserve">   22.1.1 การซื้อที่ดินเปล่า</t>
  </si>
  <si>
    <t xml:space="preserve">   22.1.2 การซื้อที่ดินเปล่า เพื่อสร้างบ้าน</t>
  </si>
  <si>
    <t xml:space="preserve">   22.1.3 การซื้อที่ดินเปล่า เพื่อสร้างสิ่งปลูกสร้างอื่น ๆ</t>
  </si>
  <si>
    <t>22.2 การจัดหาที่อยู่อาศัย</t>
  </si>
  <si>
    <t xml:space="preserve">   22.2.1 การซื้อบ้านหรือที่ดินพร้อมบ้านเพื่ออยู่อาศัย</t>
  </si>
  <si>
    <t xml:space="preserve">     22.2.1.1 การซื้อบ้านหรือที่ดินพร้อมบ้านเพื่ออยู่อาศัยสำหรับผู้มีรายได้น้อย</t>
  </si>
  <si>
    <t xml:space="preserve">     22.2.1.2 การซื้อบ้านหรือที่ดินพร้อมบ้านเพื่ออยู่อาศัยสำหรับบุคคลทั่วไป</t>
  </si>
  <si>
    <t xml:space="preserve">   22.2.2 การซื้อห้องชุดในอาคารชุดหรือแฟลตเพื่ออยู่อาศัย</t>
  </si>
  <si>
    <t xml:space="preserve">     22.2.2.1 การซื้อห้องชุดในอาคารชุดหรือแฟลตเพื่ออยู่อาศัยสำหรับผู้มีรายได้น้อย</t>
  </si>
  <si>
    <t xml:space="preserve">     22.2.2.2 การซื้อห้องชุดในอาคารชุดหรือแฟลตเพื่ออยู่อาศัยสำหรับบุคคลทั่วไป</t>
  </si>
  <si>
    <t xml:space="preserve">   22.2.3 การซื้ออาคารพาณิชย์หรือตึกแถวเพื่ออยู่อาศัย</t>
  </si>
  <si>
    <t xml:space="preserve">     22.2.3.1 การซื้ออาคารพาณิชย์หรือตึกแถวเพื่ออยู่อาศัยสำหรับผู้มีรายได้น้อย</t>
  </si>
  <si>
    <t xml:space="preserve">     22.2.3.2 การซื้ออาคารพาณิชย์หรือตึกแถวเพื่ออยู่อาศัยสำหรับบุคคลทั่วไป</t>
  </si>
  <si>
    <t xml:space="preserve">   22.2.4 การก่อสร้างที่อยู่อาศัยบนที่ดินของตนเองหรือบนที่ดินที่ตนเองมีสิทธิครอบครอง</t>
  </si>
  <si>
    <t>22.3 การซื้ออสังหาริมทรัพย์เพื่อการอื่น ๆ</t>
  </si>
  <si>
    <t xml:space="preserve">   22.3.1 การจัดหาที่ดินและอาคารเพื่อการอื่น</t>
  </si>
  <si>
    <t xml:space="preserve">   22.3.2 การจัดหาอาคารชุดและแฟลตเพื่อการอื่น</t>
  </si>
  <si>
    <t xml:space="preserve">   22.3.3 การจัดหาอาคารพาณิชย์และตึกแถวเพื่อการอื่น</t>
  </si>
  <si>
    <t>22.4 การซื้อหรือเช่าซื้อรถยนต์และรถจักรยานยนต์</t>
  </si>
  <si>
    <t xml:space="preserve">   22.4.1 การซื้อหรือเช่าซื้อรถยนต์นั่งส่วนบุคคลไม่เกิน 7 คน</t>
  </si>
  <si>
    <t xml:space="preserve">   22.4.2 การซื้อหรือเช่าซื้อรถยนต์อื่นๆ</t>
  </si>
  <si>
    <t xml:space="preserve">   22.4.3 การซื้อหรือเช่าซื้อรถจักรยานยนต์</t>
  </si>
  <si>
    <t>22.5 การศึกษา</t>
  </si>
  <si>
    <t>22.6 การเดินทางไปต่างประเทศเพื่อการทำงาน</t>
  </si>
  <si>
    <t>22.7 การอุปโภคบริโภคอื่น ๆ</t>
  </si>
  <si>
    <t xml:space="preserve">   22.7.1 การอุปโภคบริโภคอื่น ๆ ที่มีที่อยู่อาศัยเป็นหลักประกัน </t>
  </si>
  <si>
    <t xml:space="preserve">   22.7.3 การอุปโภคบริโภคอื่น ๆ ที่มีทรัพย์สินอื่นเป็นหลักประกัน</t>
  </si>
  <si>
    <t xml:space="preserve">   22.7.4 การอุปโภคบริโภคอื่น ๆ ที่ไม่มีหลักประกัน</t>
  </si>
  <si>
    <t>หมายเหตุ : 1. หน่วย : ล้านบาท , ความถี่ของข้อมูล : รายไตรมาส</t>
  </si>
  <si>
    <t>มี.ค. 58</t>
  </si>
  <si>
    <t>มิ.ย. 58</t>
  </si>
  <si>
    <t>ก.ย. 58</t>
  </si>
  <si>
    <t>ธ.ค. 58</t>
  </si>
  <si>
    <t>มี.ค. 59</t>
  </si>
  <si>
    <t>มิ.ย. 59</t>
  </si>
  <si>
    <t>ก.ย. 59</t>
  </si>
  <si>
    <t>ธ.ค. 59</t>
  </si>
  <si>
    <t>มี.ค. 60</t>
  </si>
  <si>
    <t>มิ.ย. 60</t>
  </si>
  <si>
    <t>ก.ย. 60</t>
  </si>
  <si>
    <t>ธ.ค. 60</t>
  </si>
  <si>
    <t>มี.ค. 61</t>
  </si>
  <si>
    <t>มิ.ย. 61</t>
  </si>
  <si>
    <t>ก.ย. 61</t>
  </si>
  <si>
    <t>ธ.ค. 61</t>
  </si>
  <si>
    <t>มี.ค. 62</t>
  </si>
  <si>
    <t>มิ.ย. 62</t>
  </si>
  <si>
    <t>ก.ย. 62</t>
  </si>
  <si>
    <t>ธ.ค. 62</t>
  </si>
  <si>
    <t>มี.ค. 63</t>
  </si>
  <si>
    <t>มิ.ย. 63</t>
  </si>
  <si>
    <t>ก.ย. 63</t>
  </si>
  <si>
    <t>ธ.ค. 63</t>
  </si>
  <si>
    <t>มี.ค. 64</t>
  </si>
  <si>
    <t>มิ.ย. 64</t>
  </si>
  <si>
    <t>ก.ย. 64</t>
  </si>
  <si>
    <t>ธ.ค. 64</t>
  </si>
  <si>
    <t>มี.ค. 65</t>
  </si>
  <si>
    <t>มิ.ย. 65</t>
  </si>
  <si>
    <t>ก.ย. 65</t>
  </si>
  <si>
    <t xml:space="preserve">   22.7.2 การอุปโภคบริโภคอื่น ๆที่มีทะเบียนรถยนต์หรือรถจักรยานยนต์ เป็นหลักประกัน </t>
  </si>
  <si>
    <t>ปรับปรุงข้อมูลล่าสุด : ธ.ค. 2565</t>
  </si>
  <si>
    <t>รวม</t>
  </si>
  <si>
    <t>1. เกษตรกรรม การป่าไม้ และการประมง</t>
  </si>
  <si>
    <t>2. การทำเหมืองแร่และเหมืองหิน</t>
  </si>
  <si>
    <t>3. การผลิต</t>
  </si>
  <si>
    <t>4. ไฟฟ้า ก๊าซ ไอน้ำ และระบบปรับอากาศ</t>
  </si>
  <si>
    <t>5. การจัดหาน้ำ การจัดการ และการบำบัดน้ำเสีย ของเสีย และสิ่งปฏิกูล</t>
  </si>
  <si>
    <t>6. การก่อสร้าง</t>
  </si>
  <si>
    <t>7. การขายส่งและการขายปลีก การซ่อมยานยนต์และจักรยานยนต์</t>
  </si>
  <si>
    <t>8. การขนส่งและสถานที่เก็บสินค้า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</si>
  <si>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</si>
  <si>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</si>
  <si>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</si>
  <si>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</si>
  <si>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</si>
  <si>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</si>
  <si>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</si>
  <si>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</si>
  <si>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</si>
  <si>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</si>
  <si>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</si>
  <si>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
และบริการที่ทำขึ้นเองเพื่อใช้ในครัวเรือน ซึ่งไม่สามารถจำแนกกิจกรรมได้อย่างชัดเจน</t>
  </si>
  <si>
    <t>21. กิจกรรมขององค์การระหว่างประเทศและภาคีสมาชิก</t>
  </si>
  <si>
    <t>22. อุปโภคบริโภคส่วนบุคคล</t>
  </si>
  <si>
    <t>22.1 การซื้อที่ดิน</t>
  </si>
  <si>
    <t>1. เกษตรกรรม การล่าสัตว์ และการป่าไม้</t>
  </si>
  <si>
    <t xml:space="preserve">2. การประมง </t>
  </si>
  <si>
    <t xml:space="preserve">3. การทำเหมืองแร่และเหมืองหิน </t>
  </si>
  <si>
    <t>4. การผลิต</t>
  </si>
  <si>
    <t>5. การไฟฟ้า แก๊ส และการประปา</t>
  </si>
  <si>
    <t>7. การขายส่ง การขายปลีก และซ่อมแซมยานยนต์ จักรยานยนต์ 
ของใช้ส่วนบุคคลและของใช้ในครัวเรือน</t>
  </si>
  <si>
    <t>8. โรงแรม และภัตตาคาร</t>
  </si>
  <si>
    <t>9. การขนส่ง สถานที่เก็บสินค้า และการคมนาคม</t>
  </si>
  <si>
    <t>10. ตัวกลางทางการเงิน</t>
  </si>
  <si>
    <t>11. บริการด้านอสังหาริมทรัพย์ การให้เช่า และบริการทางธุรกิจ</t>
  </si>
  <si>
    <t>12. การบริหารราชการ และการป้องกันประเทศ รวมทั้งการประกันสังคมภาคบังคับ</t>
  </si>
  <si>
    <t>13. การศึกษา</t>
  </si>
  <si>
    <t>14. การบริการด้านสุขภาพ และงานสังคมสงเคราะห์</t>
  </si>
  <si>
    <t>15. การให้บริการชุมชน สังคม และบริการส่วนบุคคลอื่น ๆ</t>
  </si>
  <si>
    <t>16. ลูกจ้างในครัวเรือนส่วนบุคคล</t>
  </si>
  <si>
    <t>17. องค์การระหว่างประเทศ และองค์การต่างประเทศอื่น ๆ และสมาชิก</t>
  </si>
  <si>
    <t>18. อุปโภคบริโภคส่วนบุคคล</t>
  </si>
  <si>
    <t>18.1  การซื้อที่ดิน</t>
  </si>
  <si>
    <t xml:space="preserve">   18.1.1 การซื้อที่ดินเปล่า</t>
  </si>
  <si>
    <t xml:space="preserve">   18.1.2 การซื้อที่ดินเปล่า เพื่อสร้างบ้าน</t>
  </si>
  <si>
    <t xml:space="preserve">   18.1.3 การซื้อที่ดินเปล่า เพื่อสร้างสิ่งปลูกสร้างอื่น ๆ</t>
  </si>
  <si>
    <t>18.2 การจัดหาที่อยู่อาศัย</t>
  </si>
  <si>
    <t xml:space="preserve">   18.2.1 การซื้อบ้านหรือที่ดินพร้อมบ้านเพื่ออยู่อาศัย</t>
  </si>
  <si>
    <t xml:space="preserve">     18.2.1.1 การซื้อบ้านหรือที่ดินพร้อมบ้านเพื่ออยู่อาศัยสำหรับผู้มีรายได้น้อย</t>
  </si>
  <si>
    <t xml:space="preserve">     18.2.1.2 การซื้อบ้านหรือที่ดินพร้อมบ้านเพื่ออยู่อาศัยสำหรับบุคคลทั่วไป</t>
  </si>
  <si>
    <t xml:space="preserve">   18.2.2 การซื้อห้องชุดในอาคารชุดหรือแฟลตเพื่ออยู่อาศัย</t>
  </si>
  <si>
    <t xml:space="preserve">     18.2.2.1 การซื้อห้องชุดในอาคารชุดหรือแฟลตเพื่ออยู่อาศัยสำหรับผู้มีรายได้น้อย</t>
  </si>
  <si>
    <t xml:space="preserve">     18.2.2.2 การซื้อห้องชุดในอาคารชุดหรือแฟลตเพื่ออยู่อาศัยสำหรับบุคคลทั่วไป</t>
  </si>
  <si>
    <t xml:space="preserve">   18.2.3 การซื้ออาคารพาณิชย์หรือตึกแถวเพื่ออยู่อาศัย</t>
  </si>
  <si>
    <t xml:space="preserve">     18.2.3.1 การซื้ออาคารพาณิชย์หรือตึกแถวเพื่ออยู่อาศัยสำหรับผู้มีรายได้น้อย</t>
  </si>
  <si>
    <t xml:space="preserve">     18.2.3.2 การซื้ออาคารพาณิชย์หรือตึกแถวเพื่ออยู่อาศัยสำหรับบุคคลทั่วไป</t>
  </si>
  <si>
    <t xml:space="preserve">   18.2.4 การก่อสร้างที่อยู่อาศัยบนที่ดินของตนเองหรือบนที่ดินที่ตนเองมีสิทธิครอบครอง</t>
  </si>
  <si>
    <t>18.3 การซื้ออสังหาริมทรัพย์เพื่อการอื่น ๆ</t>
  </si>
  <si>
    <t xml:space="preserve">   18.3.1 การจัดหาที่ดินและอาคารเพื่อการอื่น</t>
  </si>
  <si>
    <t xml:space="preserve">   18.3.2 การจัดหาอาคารชุดและแฟลตเพื่อการอื่น</t>
  </si>
  <si>
    <t xml:space="preserve">   18.3.3 การจัดหาอาคารพาณิชย์และตึกแถวเพื่อการอื่น</t>
  </si>
  <si>
    <t>18.4 การซื้อหรือเช่าซื้อรถยนต์และรถจักรยานยนต์</t>
  </si>
  <si>
    <t xml:space="preserve">   18.4.1 การซื้อหรือเช่าซื้อรถยนต์นั่งส่วนบุคคลไม่เกิน 7 คน</t>
  </si>
  <si>
    <t xml:space="preserve">   18.4.2 การซื้อหรือเช่าซื้อรถยนต์อื่นๆ</t>
  </si>
  <si>
    <t xml:space="preserve">   18.4.3 การซื้อหรือเช่าซื้อรถจักรยานยนต์</t>
  </si>
  <si>
    <t>18.5 การศึกษา</t>
  </si>
  <si>
    <t>18.6 การเดินทางไปต่างประเทศเพื่อการทำงาน</t>
  </si>
  <si>
    <t>18.7 การอุปโภคบริโภคอื่น ๆ</t>
  </si>
  <si>
    <t>MSI_D107 มูลหนี้ผิดนัดชำระตั้งแต่ 1-3 เดือนของสถาบันการเงินเฉพาะกิจ จำแนกตามประเภทธุรกิจ</t>
  </si>
  <si>
    <t>4. มูลหนี้ผิดนัดชำระตั้งแต่ 1-3 เดือน จำแนกตามประเภทธุรกิจ เดือน มิ.ย. 2551 - มิ.ย. 2552 ไม่รวมข้อมูลของธนาคารอิสลามแห่งประเทศไทย และธนาคารพัฒนาวิสาหกิจขนาดกลางและขนาดย่อมแห่งประเทศไทย</t>
  </si>
  <si>
    <t>5. มูลหนี้ผิดนัดชำระตั้งแต่ 1-3 เดือน จำแนกตามประเภทธุรกิจ เดือน มี.ค. 2551 และ ก.ย. 2552 - มี.ค. 2553 ไม่รวมข้อมูลของธนาคารอิสลามแห่งประเทศไทย</t>
  </si>
  <si>
    <t xml:space="preserve">2. เป็นข้อมูลมูลหนี้ผิดชำระตั้งแต่ 1-3 เดือนของสถาบันการเงินเฉพาะกิจ 6 แห่ง ได้แก่ ธนาคารออมสิน ธนาคารอาคารสงเคราะห์ ธนาคารเพื่อการเกษตรและสหกรณ์การเกษตร ธนาคารเพื่อการส่งออกและนำเข้าแห่งประเทศไทย ธนาคารพัฒนาวิสาหกิจขนาดกลางและขนาดย่อมแห่งประเทศไทย และธนาคารอิสลามแห่งประเทศไทย </t>
  </si>
  <si>
    <t xml:space="preserve">3. มูลหนี้ผิดนัดชำระตั้งแต่ 1-3 เดือน จำแนกตามประเภทธุรกิจปี 2551-2557 (ตาม ISIC BOT Rev 3.1) </t>
  </si>
  <si>
    <t xml:space="preserve">3. มูลหนี้ผิดนัดชำระตั้งแต่ 1-3 เดือน จำแนกตามประเภทธุรกิจ ปี 2558-ปัจจุบัน (ตาม ISIC BOT Rev 4.0) </t>
  </si>
  <si>
    <t>มี.ค. 51</t>
  </si>
  <si>
    <t>MSI_D400 มูลหนี้ผิดนัดชำระตั้งแต่ 1-3 เดือนของสถาบันการเงินเฉพาะกิจ จำแนกตามประเภทธุรกิจ</t>
  </si>
  <si>
    <t>ธ.ค. 65</t>
  </si>
  <si>
    <t>มี.ค. 66</t>
  </si>
  <si>
    <t>มิ.ย. 66</t>
  </si>
  <si>
    <t>ก.ย. 66</t>
  </si>
  <si>
    <t>ธ.ค. 66</t>
  </si>
  <si>
    <t>มี.ค. 67</t>
  </si>
  <si>
    <t>มิ.ย. 67</t>
  </si>
  <si>
    <t>ก.ย. 67</t>
  </si>
  <si>
    <t>ธ.ค. 67</t>
  </si>
  <si>
    <t>ปรับปรุงข้อมูลล่าสุด : มิ.ย. 2568</t>
  </si>
  <si>
    <t>มี.ค. 68</t>
  </si>
  <si>
    <t>มิ.ย.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</si>
</sst>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[$-107041E]\ mmm\ yy;@"/>
  </numFmts>
  <fonts count="1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0"/>
      <color indexed="8"/>
      <name val="Arial"/>
      <family val="2"/>
    </font>
    <font>
      <b/>
      <sz val="14"/>
      <name val="TH SarabunPSK"/>
      <family val="2"/>
    </font>
    <font>
      <b/>
      <sz val="14"/>
      <color theme="0"/>
      <name val="TH SarabunPSK"/>
      <family val="2"/>
    </font>
    <font>
      <b/>
      <sz val="16"/>
      <color theme="0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7" fillId="0" borderId="0">
      <alignment vertical="top"/>
    </xf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8" fillId="2" borderId="1" xfId="2" applyFont="1" applyFill="1" applyBorder="1" applyAlignment="1">
      <alignment horizontal="center" vertical="center"/>
    </xf>
    <xf numFmtId="0" fontId="5" fillId="3" borderId="2" xfId="0" applyFont="1" applyFill="1" applyBorder="1"/>
    <xf numFmtId="164" fontId="4" fillId="3" borderId="2" xfId="1" applyFont="1" applyFill="1" applyBorder="1"/>
    <xf numFmtId="0" fontId="4" fillId="3" borderId="2" xfId="0" applyFont="1" applyFill="1" applyBorder="1"/>
    <xf numFmtId="0" fontId="5" fillId="4" borderId="2" xfId="0" applyFont="1" applyFill="1" applyBorder="1"/>
    <xf numFmtId="164" fontId="4" fillId="4" borderId="2" xfId="1" applyFont="1" applyFill="1" applyBorder="1"/>
    <xf numFmtId="0" fontId="4" fillId="4" borderId="2" xfId="0" applyFont="1" applyFill="1" applyBorder="1"/>
    <xf numFmtId="165" fontId="8" fillId="2" borderId="3" xfId="2" applyFont="1" applyFill="1" applyBorder="1" applyAlignment="1">
      <alignment horizontal="center" vertical="center"/>
    </xf>
    <xf numFmtId="49" fontId="6" fillId="2" borderId="3" xfId="0" quotePrefix="1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0" fontId="5" fillId="4" borderId="2" xfId="0" applyFont="1" applyFill="1" applyBorder="1" applyAlignment="1">
      <alignment vertical="top" wrapText="1"/>
    </xf>
    <xf numFmtId="0" fontId="4" fillId="3" borderId="0" xfId="0" applyFont="1" applyFill="1"/>
    <xf numFmtId="164" fontId="9" fillId="5" borderId="2" xfId="1" applyFont="1" applyFill="1" applyBorder="1"/>
    <xf numFmtId="164" fontId="4" fillId="0" borderId="0" xfId="1" applyFont="1"/>
    <xf numFmtId="164" fontId="8" fillId="2" borderId="1" xfId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/>
    </xf>
    <xf numFmtId="49" fontId="6" fillId="2" borderId="2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8" fillId="2" borderId="2" xfId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indent="1"/>
    </xf>
    <xf numFmtId="0" fontId="3" fillId="4" borderId="2" xfId="0" applyFont="1" applyFill="1" applyBorder="1" applyAlignment="1">
      <alignment horizontal="left" indent="1"/>
    </xf>
    <xf numFmtId="0" fontId="3" fillId="3" borderId="2" xfId="0" applyFont="1" applyFill="1" applyBorder="1" applyAlignment="1">
      <alignment horizontal="left" indent="2"/>
    </xf>
    <xf numFmtId="0" fontId="3" fillId="4" borderId="2" xfId="0" applyFont="1" applyFill="1" applyBorder="1" applyAlignment="1">
      <alignment horizontal="left" indent="2"/>
    </xf>
    <xf numFmtId="164" fontId="6" fillId="4" borderId="2" xfId="1" applyFont="1" applyFill="1" applyBorder="1"/>
    <xf numFmtId="164" fontId="6" fillId="3" borderId="2" xfId="1" applyFont="1" applyFill="1" applyBorder="1"/>
    <xf numFmtId="164" fontId="0" fillId="0" borderId="0" xfId="1" applyFont="1"/>
    <xf numFmtId="0" fontId="3" fillId="3" borderId="2" xfId="0" applyFont="1" applyFill="1" applyBorder="1" applyAlignment="1">
      <alignment horizontal="left" indent="3"/>
    </xf>
    <xf numFmtId="0" fontId="3" fillId="4" borderId="2" xfId="0" applyFont="1" applyFill="1" applyBorder="1" applyAlignment="1">
      <alignment horizontal="left" indent="3"/>
    </xf>
    <xf numFmtId="0" fontId="6" fillId="0" borderId="0" xfId="0" applyFont="1" applyAlignment="1">
      <alignment horizontal="right"/>
    </xf>
    <xf numFmtId="0" fontId="5" fillId="3" borderId="2" xfId="0" applyFont="1" applyFill="1" applyBorder="1" applyAlignment="1">
      <alignment vertical="center"/>
    </xf>
    <xf numFmtId="17" fontId="8" fillId="2" borderId="1" xfId="1" applyNumberFormat="1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0" fillId="0" borderId="0" xfId="0" applyFont="1" applyAlignment="1">
      <alignment horizontal="center"/>
    </xf>
    <xf numFmtId="164" fontId="9" fillId="0" borderId="0" xfId="1" applyFont="1" applyFill="1" applyBorder="1"/>
    <xf numFmtId="164" fontId="11" fillId="0" borderId="0" xfId="1" applyFont="1"/>
    <xf numFmtId="164" fontId="11" fillId="3" borderId="2" xfId="1" applyFont="1" applyFill="1" applyBorder="1"/>
    <xf numFmtId="164" fontId="11" fillId="4" borderId="2" xfId="1" applyFont="1" applyFill="1" applyBorder="1"/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</cellXfs>
  <cellStyles count="3">
    <cellStyle name="Comma" xfId="1" builtinId="3"/>
    <cellStyle name="Normal" xfId="0" builtinId="0"/>
    <cellStyle name="Style 1" xfId="2" xr:uid="{4C239A7E-EACE-4245-B05D-0D1138F080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19051</xdr:rowOff>
    </xdr:from>
    <xdr:to>
      <xdr:col>0</xdr:col>
      <xdr:colOff>1104900</xdr:colOff>
      <xdr:row>3</xdr:row>
      <xdr:rowOff>3077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668EEB-16C7-41B6-ACDD-E2080624F9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78" t="5169" r="15988" b="7751"/>
        <a:stretch/>
      </xdr:blipFill>
      <xdr:spPr>
        <a:xfrm>
          <a:off x="19050" y="19051"/>
          <a:ext cx="1085850" cy="8603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19051</xdr:rowOff>
    </xdr:from>
    <xdr:to>
      <xdr:col>0</xdr:col>
      <xdr:colOff>1266825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D413E3-A156-4840-99C8-721DCB33C5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78" t="5169" r="15988" b="7751"/>
        <a:stretch/>
      </xdr:blipFill>
      <xdr:spPr>
        <a:xfrm>
          <a:off x="1171575" y="19051"/>
          <a:ext cx="1238250" cy="895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2CC92-C09B-413D-8C7C-DE6A2F3E0E6A}">
  <dimension ref="A4:GI68"/>
  <sheetViews>
    <sheetView workbookViewId="0">
      <pane xSplit="1" topLeftCell="B1" activePane="topRight" state="frozen"/>
      <selection pane="topRight" activeCell="K9" sqref="K9"/>
    </sheetView>
  </sheetViews>
  <sheetFormatPr defaultRowHeight="21"/>
  <cols>
    <col min="1" max="1" width="85.85546875" style="2" customWidth="1"/>
    <col min="2" max="29" width="12.7109375" style="3" customWidth="1"/>
    <col min="30" max="30" width="17" style="3" bestFit="1" customWidth="1"/>
    <col min="31" max="32" width="12.42578125" style="3" bestFit="1" customWidth="1"/>
    <col min="192" max="16384" width="9.140625" style="3"/>
  </cols>
  <sheetData>
    <row r="4" spans="1:191" ht="21.75" customHeight="1">
      <c r="A4" s="1" t="s">
        <v>0</v>
      </c>
    </row>
    <row r="5" spans="1:191">
      <c r="A5" s="1" t="s">
        <v>159</v>
      </c>
    </row>
    <row r="6" spans="1:191">
      <c r="A6" s="1" t="s">
        <v>91</v>
      </c>
    </row>
    <row r="7" spans="1:191">
      <c r="A7" s="1" t="s">
        <v>1</v>
      </c>
    </row>
    <row r="8" spans="1:191">
      <c r="AF8" s="36"/>
    </row>
    <row r="9" spans="1:191">
      <c r="A9" s="5" t="s">
        <v>2</v>
      </c>
      <c r="B9" s="38" t="s">
        <v>165</v>
      </c>
      <c r="C9" s="22" t="s">
        <v>3</v>
      </c>
      <c r="D9" s="22" t="s">
        <v>4</v>
      </c>
      <c r="E9" s="22" t="s">
        <v>5</v>
      </c>
      <c r="F9" s="22" t="s">
        <v>6</v>
      </c>
      <c r="G9" s="22" t="s">
        <v>7</v>
      </c>
      <c r="H9" s="22" t="s">
        <v>8</v>
      </c>
      <c r="I9" s="22" t="s">
        <v>9</v>
      </c>
      <c r="J9" s="22" t="s">
        <v>10</v>
      </c>
      <c r="K9" s="22" t="s">
        <v>11</v>
      </c>
      <c r="L9" s="22" t="s">
        <v>12</v>
      </c>
      <c r="M9" s="22" t="s">
        <v>13</v>
      </c>
      <c r="N9" s="22" t="s">
        <v>14</v>
      </c>
      <c r="O9" s="22" t="s">
        <v>15</v>
      </c>
      <c r="P9" s="22" t="s">
        <v>16</v>
      </c>
      <c r="Q9" s="22" t="s">
        <v>17</v>
      </c>
      <c r="R9" s="22" t="s">
        <v>18</v>
      </c>
      <c r="S9" s="22" t="s">
        <v>19</v>
      </c>
      <c r="T9" s="22" t="s">
        <v>20</v>
      </c>
      <c r="U9" s="22" t="s">
        <v>21</v>
      </c>
      <c r="V9" s="22" t="s">
        <v>22</v>
      </c>
      <c r="W9" s="22" t="s">
        <v>23</v>
      </c>
      <c r="X9" s="22" t="s">
        <v>24</v>
      </c>
      <c r="Y9" s="22" t="s">
        <v>25</v>
      </c>
      <c r="Z9" s="22" t="s">
        <v>26</v>
      </c>
      <c r="AA9" s="22" t="s">
        <v>27</v>
      </c>
      <c r="AB9" s="22" t="s">
        <v>28</v>
      </c>
      <c r="AC9" s="26" t="s">
        <v>29</v>
      </c>
      <c r="AD9"/>
      <c r="AE9"/>
      <c r="AF9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</row>
    <row r="10" spans="1:191">
      <c r="A10" s="7" t="s">
        <v>116</v>
      </c>
      <c r="B10" s="32">
        <v>8624.2857008499996</v>
      </c>
      <c r="C10" s="32">
        <v>9988.2519123300008</v>
      </c>
      <c r="D10" s="32">
        <v>5001.0144039999996</v>
      </c>
      <c r="E10" s="32">
        <v>7368.1832495600001</v>
      </c>
      <c r="F10" s="32">
        <v>12351.113166290001</v>
      </c>
      <c r="G10" s="32">
        <v>17724.056633509997</v>
      </c>
      <c r="H10" s="32">
        <v>6035.5044462100004</v>
      </c>
      <c r="I10" s="32">
        <v>9434.8002800100003</v>
      </c>
      <c r="J10" s="32">
        <v>12415.082950459999</v>
      </c>
      <c r="K10" s="32">
        <v>24030.263019809998</v>
      </c>
      <c r="L10" s="32">
        <v>5729.8590562000009</v>
      </c>
      <c r="M10" s="32">
        <v>10572.19010444</v>
      </c>
      <c r="N10" s="32">
        <v>19307.451506090001</v>
      </c>
      <c r="O10" s="32">
        <v>17044.102717379999</v>
      </c>
      <c r="P10" s="32">
        <v>9202.7776226700025</v>
      </c>
      <c r="Q10" s="32">
        <v>13581.86916934</v>
      </c>
      <c r="R10" s="32">
        <v>16169.721342430001</v>
      </c>
      <c r="S10" s="32">
        <v>26744.835846950002</v>
      </c>
      <c r="T10" s="32">
        <v>2340.2917071800002</v>
      </c>
      <c r="U10" s="32">
        <v>2966.7456818400001</v>
      </c>
      <c r="V10" s="32">
        <v>14089.279482669996</v>
      </c>
      <c r="W10" s="32">
        <v>22537.928838890006</v>
      </c>
      <c r="X10" s="32">
        <v>6552.8510153400011</v>
      </c>
      <c r="Y10" s="32">
        <v>15042.223053569998</v>
      </c>
      <c r="Z10" s="32">
        <v>13343.707852169999</v>
      </c>
      <c r="AA10" s="32">
        <v>12372.515700639999</v>
      </c>
      <c r="AB10" s="32">
        <v>7576.5861151400004</v>
      </c>
      <c r="AC10" s="32">
        <v>11209.165027000003</v>
      </c>
      <c r="AD10"/>
      <c r="AE10"/>
      <c r="AF10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</row>
    <row r="11" spans="1:191">
      <c r="A11" s="10" t="s">
        <v>117</v>
      </c>
      <c r="B11" s="31">
        <v>1.2676235899999999</v>
      </c>
      <c r="C11" s="31">
        <v>48.120710000000003</v>
      </c>
      <c r="D11" s="31">
        <v>6.9451470000000004</v>
      </c>
      <c r="E11" s="31">
        <v>1.5009889999999999</v>
      </c>
      <c r="F11" s="31">
        <v>0.375</v>
      </c>
      <c r="G11" s="31">
        <v>12.618477</v>
      </c>
      <c r="H11" s="31">
        <v>2.0285585699999999</v>
      </c>
      <c r="I11" s="31">
        <v>0.89670109000000009</v>
      </c>
      <c r="J11" s="31">
        <v>17.470689</v>
      </c>
      <c r="K11" s="31">
        <v>12.0273909</v>
      </c>
      <c r="L11" s="31">
        <v>8.9605459499999984</v>
      </c>
      <c r="M11" s="31">
        <v>8.4496847100000014</v>
      </c>
      <c r="N11" s="31">
        <v>13.536330300000001</v>
      </c>
      <c r="O11" s="31">
        <v>9.6408742600000004</v>
      </c>
      <c r="P11" s="31">
        <v>3.5763421000000002</v>
      </c>
      <c r="Q11" s="31">
        <v>13.00039718</v>
      </c>
      <c r="R11" s="31">
        <v>7.6571100199999993</v>
      </c>
      <c r="S11" s="31">
        <v>26.36358297</v>
      </c>
      <c r="T11" s="31">
        <v>58.697582209999993</v>
      </c>
      <c r="U11" s="31">
        <v>93.16149836999999</v>
      </c>
      <c r="V11" s="31">
        <v>130.48358317999998</v>
      </c>
      <c r="W11" s="31">
        <v>168.75538097999998</v>
      </c>
      <c r="X11" s="31">
        <v>199.28648957999999</v>
      </c>
      <c r="Y11" s="31">
        <v>143.81736424000002</v>
      </c>
      <c r="Z11" s="31">
        <v>88.948628920000004</v>
      </c>
      <c r="AA11" s="31">
        <v>356.72834309000001</v>
      </c>
      <c r="AB11" s="31">
        <v>194.39257090000001</v>
      </c>
      <c r="AC11" s="31">
        <v>477.48271384999998</v>
      </c>
      <c r="AD11"/>
      <c r="AE11"/>
      <c r="AF11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</row>
    <row r="12" spans="1:191">
      <c r="A12" s="7" t="s">
        <v>118</v>
      </c>
      <c r="B12" s="32">
        <v>72.495612370000003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21.813907480000001</v>
      </c>
      <c r="I12" s="32">
        <v>14.39981182</v>
      </c>
      <c r="J12" s="32">
        <v>9.3490828599999993</v>
      </c>
      <c r="K12" s="32">
        <v>9.0611671600000001</v>
      </c>
      <c r="L12" s="32">
        <v>84.188721739999991</v>
      </c>
      <c r="M12" s="32">
        <v>35.177081860000001</v>
      </c>
      <c r="N12" s="32">
        <v>53.656568699999994</v>
      </c>
      <c r="O12" s="32">
        <v>101.18163642</v>
      </c>
      <c r="P12" s="32">
        <v>169.97877005000001</v>
      </c>
      <c r="Q12" s="32">
        <v>164.25932404</v>
      </c>
      <c r="R12" s="32">
        <v>79.800354159999998</v>
      </c>
      <c r="S12" s="32">
        <v>143.42552544999998</v>
      </c>
      <c r="T12" s="32">
        <v>480.58970880999999</v>
      </c>
      <c r="U12" s="32">
        <v>57.431246209999991</v>
      </c>
      <c r="V12" s="32">
        <v>14.3137531</v>
      </c>
      <c r="W12" s="32">
        <v>31.796851289999999</v>
      </c>
      <c r="X12" s="32">
        <v>92.873349579999996</v>
      </c>
      <c r="Y12" s="32">
        <v>34.630559990000002</v>
      </c>
      <c r="Z12" s="32">
        <v>82.468448620000004</v>
      </c>
      <c r="AA12" s="32">
        <v>59.55665613</v>
      </c>
      <c r="AB12" s="32">
        <v>53.146440840000004</v>
      </c>
      <c r="AC12" s="32">
        <v>45.981982109999997</v>
      </c>
      <c r="AD12"/>
      <c r="AE12"/>
      <c r="AF12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</row>
    <row r="13" spans="1:191">
      <c r="A13" s="10" t="s">
        <v>119</v>
      </c>
      <c r="B13" s="31">
        <v>1091.5713474499998</v>
      </c>
      <c r="C13" s="31">
        <v>65.081320000000005</v>
      </c>
      <c r="D13" s="31">
        <v>2.04688552</v>
      </c>
      <c r="E13" s="31">
        <v>63.522432940000002</v>
      </c>
      <c r="F13" s="31">
        <v>139.14945294999998</v>
      </c>
      <c r="G13" s="31">
        <v>0.85</v>
      </c>
      <c r="H13" s="31">
        <v>412.52067492999998</v>
      </c>
      <c r="I13" s="31">
        <v>437.98172720000002</v>
      </c>
      <c r="J13" s="31">
        <v>637.90001158999996</v>
      </c>
      <c r="K13" s="31">
        <v>2832.3366536500007</v>
      </c>
      <c r="L13" s="31">
        <v>813.01635055999998</v>
      </c>
      <c r="M13" s="31">
        <v>866.86302190000015</v>
      </c>
      <c r="N13" s="31">
        <v>2624.87180773</v>
      </c>
      <c r="O13" s="31">
        <v>3724.6985401600009</v>
      </c>
      <c r="P13" s="31">
        <v>1822.9491472199995</v>
      </c>
      <c r="Q13" s="31">
        <v>1922.0547917399995</v>
      </c>
      <c r="R13" s="31">
        <v>2106.2419378599993</v>
      </c>
      <c r="S13" s="31">
        <v>2516.6205333400003</v>
      </c>
      <c r="T13" s="31">
        <v>2232.7018932800001</v>
      </c>
      <c r="U13" s="31">
        <v>8668.0103064400009</v>
      </c>
      <c r="V13" s="31">
        <v>3689.3473685199997</v>
      </c>
      <c r="W13" s="31">
        <v>1712.3074635599999</v>
      </c>
      <c r="X13" s="31">
        <v>1613.8718818999998</v>
      </c>
      <c r="Y13" s="31">
        <v>1697.8089931500001</v>
      </c>
      <c r="Z13" s="31">
        <v>2046.9956684599993</v>
      </c>
      <c r="AA13" s="31">
        <v>4799.6153421200006</v>
      </c>
      <c r="AB13" s="31">
        <v>4106.8567738300007</v>
      </c>
      <c r="AC13" s="31">
        <v>6325.7060345199989</v>
      </c>
      <c r="AD13"/>
      <c r="AE13"/>
      <c r="AF1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</row>
    <row r="14" spans="1:191">
      <c r="A14" s="7" t="s">
        <v>120</v>
      </c>
      <c r="B14" s="32">
        <v>5.0753321100000006</v>
      </c>
      <c r="C14" s="32">
        <v>0</v>
      </c>
      <c r="D14" s="32">
        <v>59.34197125</v>
      </c>
      <c r="E14" s="32">
        <v>0</v>
      </c>
      <c r="F14" s="32">
        <v>0</v>
      </c>
      <c r="G14" s="32">
        <v>0</v>
      </c>
      <c r="H14" s="32">
        <v>16.935188239999999</v>
      </c>
      <c r="I14" s="32">
        <v>1.2563131399999998</v>
      </c>
      <c r="J14" s="32">
        <v>4.8640386799999993</v>
      </c>
      <c r="K14" s="32">
        <v>15.548258039999999</v>
      </c>
      <c r="L14" s="32">
        <v>8.6539665500000016</v>
      </c>
      <c r="M14" s="32">
        <v>6.0719601900000004</v>
      </c>
      <c r="N14" s="32">
        <v>25.21541968</v>
      </c>
      <c r="O14" s="32">
        <v>5.05808882</v>
      </c>
      <c r="P14" s="32">
        <v>4.3618829499999991</v>
      </c>
      <c r="Q14" s="32">
        <v>5.0311229499999994</v>
      </c>
      <c r="R14" s="32">
        <v>312.27298880000001</v>
      </c>
      <c r="S14" s="32">
        <v>28.098348009999999</v>
      </c>
      <c r="T14" s="32">
        <v>19.002900389999997</v>
      </c>
      <c r="U14" s="32">
        <v>761.44607416999997</v>
      </c>
      <c r="V14" s="32">
        <v>391.47304763999995</v>
      </c>
      <c r="W14" s="32">
        <v>63.086902910000006</v>
      </c>
      <c r="X14" s="32">
        <v>110.33664479000001</v>
      </c>
      <c r="Y14" s="32">
        <v>120.69376821999998</v>
      </c>
      <c r="Z14" s="32">
        <v>305.69230409999994</v>
      </c>
      <c r="AA14" s="32">
        <v>629.3122525</v>
      </c>
      <c r="AB14" s="32">
        <v>140.78333413000001</v>
      </c>
      <c r="AC14" s="32">
        <v>132.20346860000001</v>
      </c>
      <c r="AD14"/>
      <c r="AE14"/>
      <c r="AF14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</row>
    <row r="15" spans="1:191">
      <c r="A15" s="10" t="s">
        <v>98</v>
      </c>
      <c r="B15" s="31">
        <v>58.065165160000006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16.764123780000002</v>
      </c>
      <c r="I15" s="31">
        <v>50.185223719999996</v>
      </c>
      <c r="J15" s="31">
        <v>48.724588220000001</v>
      </c>
      <c r="K15" s="31">
        <v>174.45489641999998</v>
      </c>
      <c r="L15" s="31">
        <v>202.91548945</v>
      </c>
      <c r="M15" s="31">
        <v>120.74130922999998</v>
      </c>
      <c r="N15" s="31">
        <v>425.47236769</v>
      </c>
      <c r="O15" s="31">
        <v>347.68027712000003</v>
      </c>
      <c r="P15" s="31">
        <v>199.86529174</v>
      </c>
      <c r="Q15" s="31">
        <v>144.74690665</v>
      </c>
      <c r="R15" s="31">
        <v>213.01478217000002</v>
      </c>
      <c r="S15" s="31">
        <v>238.17318355</v>
      </c>
      <c r="T15" s="31">
        <v>445.80898658999996</v>
      </c>
      <c r="U15" s="31">
        <v>1194.3983664899999</v>
      </c>
      <c r="V15" s="31">
        <v>239.50666624000004</v>
      </c>
      <c r="W15" s="31">
        <v>301.99865572000004</v>
      </c>
      <c r="X15" s="31">
        <v>494.80293834000003</v>
      </c>
      <c r="Y15" s="31">
        <v>278.14212067</v>
      </c>
      <c r="Z15" s="31">
        <v>411.15721874000002</v>
      </c>
      <c r="AA15" s="31">
        <v>398.31976599000001</v>
      </c>
      <c r="AB15" s="31">
        <v>1019.3240263999999</v>
      </c>
      <c r="AC15" s="31">
        <v>1173.80189533</v>
      </c>
      <c r="AD15"/>
      <c r="AE15"/>
      <c r="AF15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</row>
    <row r="16" spans="1:191">
      <c r="A16" s="37" t="s">
        <v>121</v>
      </c>
      <c r="B16" s="32">
        <v>549.65992465000011</v>
      </c>
      <c r="C16" s="32">
        <v>686.43860193</v>
      </c>
      <c r="D16" s="32">
        <v>403.93252626999998</v>
      </c>
      <c r="E16" s="32">
        <v>218.65763724000004</v>
      </c>
      <c r="F16" s="32">
        <v>77.787785069999998</v>
      </c>
      <c r="G16" s="32">
        <v>743.43959353000002</v>
      </c>
      <c r="H16" s="32">
        <v>1419.3635073199998</v>
      </c>
      <c r="I16" s="32">
        <v>2032.5909059600001</v>
      </c>
      <c r="J16" s="32">
        <v>587.17142205999994</v>
      </c>
      <c r="K16" s="32">
        <v>1317.8522970299996</v>
      </c>
      <c r="L16" s="32">
        <v>1524.8283347699994</v>
      </c>
      <c r="M16" s="32">
        <v>1521.5291981300004</v>
      </c>
      <c r="N16" s="32">
        <v>1456.7663021199994</v>
      </c>
      <c r="O16" s="32">
        <v>1865.6312239400002</v>
      </c>
      <c r="P16" s="32">
        <v>1192.9898717700003</v>
      </c>
      <c r="Q16" s="32">
        <v>1908.2898203399998</v>
      </c>
      <c r="R16" s="32">
        <v>2336.1280771099996</v>
      </c>
      <c r="S16" s="32">
        <v>2840.5414781999998</v>
      </c>
      <c r="T16" s="32">
        <v>3296.8396751099995</v>
      </c>
      <c r="U16" s="32">
        <v>3693.0397294100003</v>
      </c>
      <c r="V16" s="32">
        <v>2484.8378503000004</v>
      </c>
      <c r="W16" s="32">
        <v>2451.1641669799997</v>
      </c>
      <c r="X16" s="32">
        <v>2801.0911791300005</v>
      </c>
      <c r="Y16" s="32">
        <v>3119.3636153699999</v>
      </c>
      <c r="Z16" s="32">
        <v>3667.4381667399994</v>
      </c>
      <c r="AA16" s="32">
        <v>4675.2145389100006</v>
      </c>
      <c r="AB16" s="32">
        <v>3548.2489666299994</v>
      </c>
      <c r="AC16" s="32">
        <v>3444.5369599000001</v>
      </c>
      <c r="AD16"/>
      <c r="AE16"/>
      <c r="AF16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</row>
    <row r="17" spans="1:191" ht="25.5" customHeight="1">
      <c r="A17" s="10" t="s">
        <v>122</v>
      </c>
      <c r="B17" s="31">
        <v>499.96573409000001</v>
      </c>
      <c r="C17" s="31">
        <v>8.7738616799999996</v>
      </c>
      <c r="D17" s="31">
        <v>8.5802533400000005</v>
      </c>
      <c r="E17" s="31">
        <v>7.1349643199999999</v>
      </c>
      <c r="F17" s="31">
        <v>12.2508401</v>
      </c>
      <c r="G17" s="31">
        <v>11.622140659999999</v>
      </c>
      <c r="H17" s="31">
        <v>229.00277704999999</v>
      </c>
      <c r="I17" s="31">
        <v>272.36110504999999</v>
      </c>
      <c r="J17" s="31">
        <v>419.02714627</v>
      </c>
      <c r="K17" s="31">
        <v>2182.0503744700004</v>
      </c>
      <c r="L17" s="31">
        <v>328.87498462999997</v>
      </c>
      <c r="M17" s="31">
        <v>1657.2848695099997</v>
      </c>
      <c r="N17" s="31">
        <v>1487.78133138</v>
      </c>
      <c r="O17" s="31">
        <v>5284.9117521600001</v>
      </c>
      <c r="P17" s="31">
        <v>2485.1788046099996</v>
      </c>
      <c r="Q17" s="31">
        <v>1249.6127730399999</v>
      </c>
      <c r="R17" s="31">
        <v>5030.2596322999998</v>
      </c>
      <c r="S17" s="31">
        <v>4590.3324488099997</v>
      </c>
      <c r="T17" s="31">
        <v>4754.1671059700002</v>
      </c>
      <c r="U17" s="31">
        <v>3976.2967737500003</v>
      </c>
      <c r="V17" s="31">
        <v>2335.6392915400002</v>
      </c>
      <c r="W17" s="31">
        <v>2210.7289174399998</v>
      </c>
      <c r="X17" s="31">
        <v>3140.2228203099999</v>
      </c>
      <c r="Y17" s="31">
        <v>3311.56013407</v>
      </c>
      <c r="Z17" s="31">
        <v>3235.6576919700001</v>
      </c>
      <c r="AA17" s="31">
        <v>3410.36314541</v>
      </c>
      <c r="AB17" s="31">
        <v>4275.68524351</v>
      </c>
      <c r="AC17" s="31">
        <v>4721.1351404999996</v>
      </c>
      <c r="AD17"/>
      <c r="AE17"/>
      <c r="AF17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</row>
    <row r="18" spans="1:191">
      <c r="A18" s="7" t="s">
        <v>123</v>
      </c>
      <c r="B18" s="32">
        <v>63.769276609999999</v>
      </c>
      <c r="C18" s="32">
        <v>12.278536320000001</v>
      </c>
      <c r="D18" s="32">
        <v>94.906474840000001</v>
      </c>
      <c r="E18" s="32">
        <v>624.59323041000005</v>
      </c>
      <c r="F18" s="32">
        <v>634.12824735000004</v>
      </c>
      <c r="G18" s="32">
        <v>5.0434734299999997</v>
      </c>
      <c r="H18" s="32">
        <v>363.30011330000002</v>
      </c>
      <c r="I18" s="32">
        <v>164.54011101</v>
      </c>
      <c r="J18" s="32">
        <v>398.29532480999995</v>
      </c>
      <c r="K18" s="32">
        <v>485.89108787999999</v>
      </c>
      <c r="L18" s="32">
        <v>386.79691861999999</v>
      </c>
      <c r="M18" s="32">
        <v>498.62557109999995</v>
      </c>
      <c r="N18" s="32">
        <v>744.70112985999992</v>
      </c>
      <c r="O18" s="32">
        <v>852.58990747999997</v>
      </c>
      <c r="P18" s="32">
        <v>800.3157672000001</v>
      </c>
      <c r="Q18" s="32">
        <v>820.17255586999988</v>
      </c>
      <c r="R18" s="32">
        <v>959.80418272999998</v>
      </c>
      <c r="S18" s="32">
        <v>1881.2432789300003</v>
      </c>
      <c r="T18" s="32">
        <v>1338.54152454</v>
      </c>
      <c r="U18" s="32">
        <v>1516.6307510500003</v>
      </c>
      <c r="V18" s="32">
        <v>1753.13501877</v>
      </c>
      <c r="W18" s="32">
        <v>1341.5886843599999</v>
      </c>
      <c r="X18" s="32">
        <v>1306.72295859</v>
      </c>
      <c r="Y18" s="32">
        <v>1587.8438166600001</v>
      </c>
      <c r="Z18" s="32">
        <v>1379.4971999399997</v>
      </c>
      <c r="AA18" s="32">
        <v>1520.5151953499999</v>
      </c>
      <c r="AB18" s="32">
        <v>1710.6901925300001</v>
      </c>
      <c r="AC18" s="32">
        <v>1958.30207703</v>
      </c>
      <c r="AD18"/>
      <c r="AE18"/>
      <c r="AF18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</row>
    <row r="19" spans="1:191">
      <c r="A19" s="10" t="s">
        <v>124</v>
      </c>
      <c r="B19" s="31">
        <v>301.80090475999998</v>
      </c>
      <c r="C19" s="31">
        <v>214.79175075000001</v>
      </c>
      <c r="D19" s="31">
        <v>74.914877500000003</v>
      </c>
      <c r="E19" s="31">
        <v>40.976534520000001</v>
      </c>
      <c r="F19" s="31">
        <v>342.52159663999998</v>
      </c>
      <c r="G19" s="31">
        <v>139.05520412000001</v>
      </c>
      <c r="H19" s="31">
        <v>60.548348500000003</v>
      </c>
      <c r="I19" s="31">
        <v>48.094796500000001</v>
      </c>
      <c r="J19" s="31">
        <v>600.70078156</v>
      </c>
      <c r="K19" s="31">
        <v>231.60147645999999</v>
      </c>
      <c r="L19" s="31">
        <v>73.28458019</v>
      </c>
      <c r="M19" s="31">
        <v>656.99595757999987</v>
      </c>
      <c r="N19" s="31">
        <v>744.66933384000004</v>
      </c>
      <c r="O19" s="31">
        <v>742.22165255000004</v>
      </c>
      <c r="P19" s="31">
        <v>755.16728161000003</v>
      </c>
      <c r="Q19" s="31">
        <v>5733.9639621800006</v>
      </c>
      <c r="R19" s="31">
        <v>1006.6961288799999</v>
      </c>
      <c r="S19" s="31">
        <v>508.18760405</v>
      </c>
      <c r="T19" s="31">
        <v>52.958786560000014</v>
      </c>
      <c r="U19" s="31">
        <v>48.779626519999994</v>
      </c>
      <c r="V19" s="31">
        <v>49.605310409999994</v>
      </c>
      <c r="W19" s="31">
        <v>138.47683827</v>
      </c>
      <c r="X19" s="31">
        <v>268.74539382999995</v>
      </c>
      <c r="Y19" s="31">
        <v>127.90975475000002</v>
      </c>
      <c r="Z19" s="31">
        <v>56.869112519999995</v>
      </c>
      <c r="AA19" s="31">
        <v>112.60872307999999</v>
      </c>
      <c r="AB19" s="31">
        <v>123.98768466999999</v>
      </c>
      <c r="AC19" s="31">
        <v>186.31654874</v>
      </c>
      <c r="AD19"/>
      <c r="AE19"/>
      <c r="AF19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</row>
    <row r="20" spans="1:191" ht="21.75" customHeight="1">
      <c r="A20" s="7" t="s">
        <v>125</v>
      </c>
      <c r="B20" s="32">
        <v>1261.0928168399998</v>
      </c>
      <c r="C20" s="32">
        <v>276.60145368000002</v>
      </c>
      <c r="D20" s="32">
        <v>107.67693104999999</v>
      </c>
      <c r="E20" s="32">
        <v>171.37250123999999</v>
      </c>
      <c r="F20" s="32">
        <v>160.12104775999998</v>
      </c>
      <c r="G20" s="32">
        <v>168.60525279000001</v>
      </c>
      <c r="H20" s="32">
        <v>153.25044915000001</v>
      </c>
      <c r="I20" s="32">
        <v>110.94126899000001</v>
      </c>
      <c r="J20" s="32">
        <v>208.86738353000004</v>
      </c>
      <c r="K20" s="32">
        <v>841.45175412999981</v>
      </c>
      <c r="L20" s="32">
        <v>711.90380859000004</v>
      </c>
      <c r="M20" s="32">
        <v>1236.9071436600007</v>
      </c>
      <c r="N20" s="32">
        <v>1541.0440628900003</v>
      </c>
      <c r="O20" s="32">
        <v>1694.0158132899999</v>
      </c>
      <c r="P20" s="32">
        <v>1194.7552566999998</v>
      </c>
      <c r="Q20" s="32">
        <v>2805.1741620200005</v>
      </c>
      <c r="R20" s="32">
        <v>5112.0818489700005</v>
      </c>
      <c r="S20" s="32">
        <v>3567.1691491799997</v>
      </c>
      <c r="T20" s="32">
        <v>4372.032367230001</v>
      </c>
      <c r="U20" s="32">
        <v>4758.0420672200007</v>
      </c>
      <c r="V20" s="32">
        <v>5133.0844432499998</v>
      </c>
      <c r="W20" s="32">
        <v>7324.9663694900009</v>
      </c>
      <c r="X20" s="32">
        <v>7196.4816160399996</v>
      </c>
      <c r="Y20" s="32">
        <v>6209.423681639998</v>
      </c>
      <c r="Z20" s="32">
        <v>4762.6132943499997</v>
      </c>
      <c r="AA20" s="32">
        <v>5873.7304644200003</v>
      </c>
      <c r="AB20" s="32">
        <v>5139.5904997899988</v>
      </c>
      <c r="AC20" s="32">
        <v>4582.4813589700007</v>
      </c>
      <c r="AD20"/>
      <c r="AE20"/>
      <c r="AF20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</row>
    <row r="21" spans="1:191">
      <c r="A21" s="10" t="s">
        <v>126</v>
      </c>
      <c r="B21" s="31">
        <v>0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152.23817454000002</v>
      </c>
      <c r="L21" s="31">
        <v>112.80872773999998</v>
      </c>
      <c r="M21" s="31">
        <v>114.46530519000001</v>
      </c>
      <c r="N21" s="31">
        <v>82.851837340000017</v>
      </c>
      <c r="O21" s="31">
        <v>142.59998889000002</v>
      </c>
      <c r="P21" s="31">
        <v>61.197068180000009</v>
      </c>
      <c r="Q21" s="31">
        <v>84.07609767000001</v>
      </c>
      <c r="R21" s="31">
        <v>65.512106230000001</v>
      </c>
      <c r="S21" s="31">
        <v>73.325767469999988</v>
      </c>
      <c r="T21" s="31">
        <v>93.912156890000034</v>
      </c>
      <c r="U21" s="31">
        <v>106.53128190000002</v>
      </c>
      <c r="V21" s="31">
        <v>119.35947730000001</v>
      </c>
      <c r="W21" s="31">
        <v>165.83037816000001</v>
      </c>
      <c r="X21" s="31">
        <v>142.19669675</v>
      </c>
      <c r="Y21" s="31">
        <v>181.506248</v>
      </c>
      <c r="Z21" s="31">
        <v>180.2270400999999</v>
      </c>
      <c r="AA21" s="31">
        <v>151.11988763999997</v>
      </c>
      <c r="AB21" s="31">
        <v>134.19356679000009</v>
      </c>
      <c r="AC21" s="31">
        <v>164.49090396</v>
      </c>
      <c r="AD21"/>
      <c r="AE21"/>
      <c r="AF21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</row>
    <row r="22" spans="1:191">
      <c r="A22" s="7" t="s">
        <v>127</v>
      </c>
      <c r="B22" s="32">
        <v>57.672621790000001</v>
      </c>
      <c r="C22" s="32">
        <v>69.021279640000003</v>
      </c>
      <c r="D22" s="32">
        <v>83.734275920000002</v>
      </c>
      <c r="E22" s="32">
        <v>173.12979518</v>
      </c>
      <c r="F22" s="32">
        <v>93.941795720000002</v>
      </c>
      <c r="G22" s="32">
        <v>164.97037628000001</v>
      </c>
      <c r="H22" s="32">
        <v>52.312881099999991</v>
      </c>
      <c r="I22" s="32">
        <v>36.754247100000001</v>
      </c>
      <c r="J22" s="32">
        <v>67.613832000000002</v>
      </c>
      <c r="K22" s="32">
        <v>180.55967651000003</v>
      </c>
      <c r="L22" s="32">
        <v>136.23801025999998</v>
      </c>
      <c r="M22" s="32">
        <v>102.11465738</v>
      </c>
      <c r="N22" s="32">
        <v>72.910131129999996</v>
      </c>
      <c r="O22" s="32">
        <v>92.796974759999983</v>
      </c>
      <c r="P22" s="32">
        <v>94.814027999999993</v>
      </c>
      <c r="Q22" s="32">
        <v>112.55830299</v>
      </c>
      <c r="R22" s="32">
        <v>397.70481732000013</v>
      </c>
      <c r="S22" s="32">
        <v>570.14836380000008</v>
      </c>
      <c r="T22" s="32">
        <v>507.33102587999991</v>
      </c>
      <c r="U22" s="32">
        <v>107.53195103999998</v>
      </c>
      <c r="V22" s="32">
        <v>111.19225099000001</v>
      </c>
      <c r="W22" s="32">
        <v>103.29584852000002</v>
      </c>
      <c r="X22" s="32">
        <v>132.02304586</v>
      </c>
      <c r="Y22" s="32">
        <v>123.18195383999998</v>
      </c>
      <c r="Z22" s="32">
        <v>148.18354623000002</v>
      </c>
      <c r="AA22" s="32">
        <v>201.78994543999994</v>
      </c>
      <c r="AB22" s="32">
        <v>153.92979234000001</v>
      </c>
      <c r="AC22" s="32">
        <v>534.58939239000006</v>
      </c>
      <c r="AD22"/>
      <c r="AE22"/>
      <c r="AF22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</row>
    <row r="23" spans="1:191">
      <c r="A23" s="10" t="s">
        <v>128</v>
      </c>
      <c r="B23" s="31">
        <v>37.999783350000001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  <c r="H23" s="31">
        <v>2.5188574700000004</v>
      </c>
      <c r="I23" s="31">
        <v>1.8780619999999998E-2</v>
      </c>
      <c r="J23" s="31">
        <v>1.8780619999999998E-2</v>
      </c>
      <c r="K23" s="31">
        <v>45.945010179999997</v>
      </c>
      <c r="L23" s="31">
        <v>80.389177629999992</v>
      </c>
      <c r="M23" s="31">
        <v>47.016498250000005</v>
      </c>
      <c r="N23" s="31">
        <v>46.676297549999994</v>
      </c>
      <c r="O23" s="31">
        <v>86.041548590000005</v>
      </c>
      <c r="P23" s="31">
        <v>133.95543426</v>
      </c>
      <c r="Q23" s="31">
        <v>59.217233060000005</v>
      </c>
      <c r="R23" s="31">
        <v>52.702868250000002</v>
      </c>
      <c r="S23" s="31">
        <v>45.741507890000008</v>
      </c>
      <c r="T23" s="31">
        <v>49.527026559999989</v>
      </c>
      <c r="U23" s="31">
        <v>45.169041389999983</v>
      </c>
      <c r="V23" s="31">
        <v>51.677221899999992</v>
      </c>
      <c r="W23" s="31">
        <v>53.307666939999983</v>
      </c>
      <c r="X23" s="31">
        <v>79.52381745000001</v>
      </c>
      <c r="Y23" s="31">
        <v>56.552981219999992</v>
      </c>
      <c r="Z23" s="31">
        <v>69.650030460000011</v>
      </c>
      <c r="AA23" s="31">
        <v>52.372027759999987</v>
      </c>
      <c r="AB23" s="31">
        <v>54.841487480000005</v>
      </c>
      <c r="AC23" s="31">
        <v>149.87753132999998</v>
      </c>
      <c r="AD23"/>
      <c r="AE23"/>
      <c r="AF2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</row>
    <row r="24" spans="1:191">
      <c r="A24" s="7" t="s">
        <v>129</v>
      </c>
      <c r="B24" s="32">
        <v>1248.6712608100001</v>
      </c>
      <c r="C24" s="32">
        <v>2844.0894713800003</v>
      </c>
      <c r="D24" s="32">
        <v>1002.15865422</v>
      </c>
      <c r="E24" s="32">
        <v>3167.7845414600001</v>
      </c>
      <c r="F24" s="32">
        <v>1892.8595355799998</v>
      </c>
      <c r="G24" s="32">
        <v>1710.3802873</v>
      </c>
      <c r="H24" s="32">
        <v>1580.2296306800001</v>
      </c>
      <c r="I24" s="32">
        <v>1817.3399710599995</v>
      </c>
      <c r="J24" s="32">
        <v>2006.3479510400002</v>
      </c>
      <c r="K24" s="32">
        <v>459.66855928999996</v>
      </c>
      <c r="L24" s="32">
        <v>355.24810213000001</v>
      </c>
      <c r="M24" s="32">
        <v>216.98491900000002</v>
      </c>
      <c r="N24" s="32">
        <v>411.62022009000003</v>
      </c>
      <c r="O24" s="32">
        <v>352.86878975000002</v>
      </c>
      <c r="P24" s="32">
        <v>415.70343713999995</v>
      </c>
      <c r="Q24" s="32">
        <v>541.49460776000001</v>
      </c>
      <c r="R24" s="32">
        <v>360.72393729000004</v>
      </c>
      <c r="S24" s="32">
        <v>499.00174923999987</v>
      </c>
      <c r="T24" s="32">
        <v>569.58811699</v>
      </c>
      <c r="U24" s="32">
        <v>695.17597920999992</v>
      </c>
      <c r="V24" s="32">
        <v>734.74113237000017</v>
      </c>
      <c r="W24" s="32">
        <v>1044.6153943700001</v>
      </c>
      <c r="X24" s="32">
        <v>979.76030334000006</v>
      </c>
      <c r="Y24" s="32">
        <v>1164.1798630600001</v>
      </c>
      <c r="Z24" s="32">
        <v>692.97775960999991</v>
      </c>
      <c r="AA24" s="32">
        <v>872.19855328999995</v>
      </c>
      <c r="AB24" s="32">
        <v>1054.89623757</v>
      </c>
      <c r="AC24" s="32">
        <v>2530.51826815</v>
      </c>
      <c r="AD24"/>
      <c r="AE24"/>
      <c r="AF24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</row>
    <row r="25" spans="1:191">
      <c r="A25" s="10" t="s">
        <v>130</v>
      </c>
      <c r="B25" s="31">
        <v>0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69.797630099999992</v>
      </c>
      <c r="L25" s="31">
        <v>53.670333979999995</v>
      </c>
      <c r="M25" s="31">
        <v>47.249527580000006</v>
      </c>
      <c r="N25" s="31">
        <v>42.028922629999997</v>
      </c>
      <c r="O25" s="31">
        <v>45.76657474999999</v>
      </c>
      <c r="P25" s="31">
        <v>33.825174689999997</v>
      </c>
      <c r="Q25" s="31">
        <v>42.907239149999988</v>
      </c>
      <c r="R25" s="31">
        <v>35.81232674999999</v>
      </c>
      <c r="S25" s="31">
        <v>32.714561409999995</v>
      </c>
      <c r="T25" s="31">
        <v>35.245840269999988</v>
      </c>
      <c r="U25" s="31">
        <v>31.414471170000002</v>
      </c>
      <c r="V25" s="31">
        <v>43.593347300000005</v>
      </c>
      <c r="W25" s="31">
        <v>38.272792740000007</v>
      </c>
      <c r="X25" s="31">
        <v>42.380438520000006</v>
      </c>
      <c r="Y25" s="31">
        <v>50.047539039999997</v>
      </c>
      <c r="Z25" s="31">
        <v>55.546754369999988</v>
      </c>
      <c r="AA25" s="31">
        <v>53.243499610000001</v>
      </c>
      <c r="AB25" s="31">
        <v>41.329662059999997</v>
      </c>
      <c r="AC25" s="31">
        <v>52.667975839999997</v>
      </c>
      <c r="AD25"/>
      <c r="AE25"/>
      <c r="AF25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</row>
    <row r="26" spans="1:191">
      <c r="A26" s="7" t="s">
        <v>131</v>
      </c>
      <c r="B26" s="32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1.47876713</v>
      </c>
      <c r="L26" s="32">
        <v>0.69861311000000004</v>
      </c>
      <c r="M26" s="32">
        <v>1.7439291499999998</v>
      </c>
      <c r="N26" s="32">
        <v>1.1722541400000002</v>
      </c>
      <c r="O26" s="32">
        <v>1.37114231</v>
      </c>
      <c r="P26" s="32">
        <v>0.51858556</v>
      </c>
      <c r="Q26" s="32">
        <v>0.60184696999999998</v>
      </c>
      <c r="R26" s="32">
        <v>0.50627049999999996</v>
      </c>
      <c r="S26" s="32">
        <v>0.14819491000000001</v>
      </c>
      <c r="T26" s="32">
        <v>0.62938263000000005</v>
      </c>
      <c r="U26" s="32">
        <v>0.82698891999999991</v>
      </c>
      <c r="V26" s="32">
        <v>0.32630505999999998</v>
      </c>
      <c r="W26" s="32">
        <v>0.88681633000000004</v>
      </c>
      <c r="X26" s="32">
        <v>6.1665891899999989</v>
      </c>
      <c r="Y26" s="32">
        <v>2.47038044</v>
      </c>
      <c r="Z26" s="32">
        <v>0.68078426000000003</v>
      </c>
      <c r="AA26" s="32">
        <v>1.7080649099999998</v>
      </c>
      <c r="AB26" s="32">
        <v>15.460160650000001</v>
      </c>
      <c r="AC26" s="32">
        <v>0.83206453000000002</v>
      </c>
      <c r="AD26"/>
      <c r="AE26"/>
      <c r="AF26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</row>
    <row r="27" spans="1:191">
      <c r="A27" s="10" t="s">
        <v>132</v>
      </c>
      <c r="B27" s="31">
        <f>B28+B32+B43+B47+B51+B52+B53</f>
        <v>37336.008795170004</v>
      </c>
      <c r="C27" s="31">
        <f t="shared" ref="C27:AC27" si="0">C28+C32+C43+C47+C51+C52+C53</f>
        <v>46805.06280996</v>
      </c>
      <c r="D27" s="31">
        <f t="shared" si="0"/>
        <v>25372.076899519998</v>
      </c>
      <c r="E27" s="31">
        <f t="shared" si="0"/>
        <v>24037.275804010005</v>
      </c>
      <c r="F27" s="31">
        <f t="shared" si="0"/>
        <v>21653.47657359</v>
      </c>
      <c r="G27" s="31">
        <f t="shared" si="0"/>
        <v>19279.713929240002</v>
      </c>
      <c r="H27" s="31">
        <f t="shared" si="0"/>
        <v>19274.077161069999</v>
      </c>
      <c r="I27" s="31">
        <f t="shared" si="0"/>
        <v>19662.995880130005</v>
      </c>
      <c r="J27" s="31">
        <f t="shared" si="0"/>
        <v>20205.904813990004</v>
      </c>
      <c r="K27" s="31">
        <f t="shared" si="0"/>
        <v>29597.085426300007</v>
      </c>
      <c r="L27" s="31">
        <f t="shared" si="0"/>
        <v>22880.388462970001</v>
      </c>
      <c r="M27" s="31">
        <f t="shared" si="0"/>
        <v>24838.22437548</v>
      </c>
      <c r="N27" s="31">
        <f t="shared" si="0"/>
        <v>28325.710802549998</v>
      </c>
      <c r="O27" s="31">
        <f t="shared" si="0"/>
        <v>25914.758701480001</v>
      </c>
      <c r="P27" s="31">
        <f t="shared" si="0"/>
        <v>25946.497092229998</v>
      </c>
      <c r="Q27" s="31">
        <f t="shared" si="0"/>
        <v>52168.223070409993</v>
      </c>
      <c r="R27" s="31">
        <f t="shared" si="0"/>
        <v>30229.835199339996</v>
      </c>
      <c r="S27" s="31">
        <f t="shared" si="0"/>
        <v>32982.291905129998</v>
      </c>
      <c r="T27" s="31">
        <f t="shared" si="0"/>
        <v>37093.843437540003</v>
      </c>
      <c r="U27" s="31">
        <f t="shared" si="0"/>
        <v>40641.860310640004</v>
      </c>
      <c r="V27" s="31">
        <f t="shared" si="0"/>
        <v>43682.098811469987</v>
      </c>
      <c r="W27" s="31">
        <f t="shared" si="0"/>
        <v>43153.821633150015</v>
      </c>
      <c r="X27" s="31">
        <f t="shared" si="0"/>
        <v>48101.425474279982</v>
      </c>
      <c r="Y27" s="31">
        <f t="shared" si="0"/>
        <v>58000.445935769996</v>
      </c>
      <c r="Z27" s="31">
        <f t="shared" si="0"/>
        <v>60164.928358000005</v>
      </c>
      <c r="AA27" s="31">
        <f t="shared" si="0"/>
        <v>63411.549750210004</v>
      </c>
      <c r="AB27" s="31">
        <f t="shared" si="0"/>
        <v>65149.615618959986</v>
      </c>
      <c r="AC27" s="31">
        <f t="shared" si="0"/>
        <v>96168.654780889992</v>
      </c>
      <c r="AD27"/>
      <c r="AE27"/>
      <c r="AF27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</row>
    <row r="28" spans="1:191">
      <c r="A28" s="29" t="s">
        <v>133</v>
      </c>
      <c r="B28" s="8">
        <f t="shared" ref="B28:AC28" si="1">SUM(B29:B31)</f>
        <v>2794.6591946999997</v>
      </c>
      <c r="C28" s="8">
        <f t="shared" si="1"/>
        <v>3471.5964163999997</v>
      </c>
      <c r="D28" s="8">
        <f t="shared" si="1"/>
        <v>2060.1320185599998</v>
      </c>
      <c r="E28" s="8">
        <f t="shared" si="1"/>
        <v>1833.1386422599999</v>
      </c>
      <c r="F28" s="8">
        <f t="shared" si="1"/>
        <v>1566.4757799399999</v>
      </c>
      <c r="G28" s="8">
        <f t="shared" si="1"/>
        <v>1304.6286737499997</v>
      </c>
      <c r="H28" s="8">
        <f t="shared" si="1"/>
        <v>835.01598616000001</v>
      </c>
      <c r="I28" s="8">
        <f t="shared" si="1"/>
        <v>875.72220117000018</v>
      </c>
      <c r="J28" s="8">
        <f t="shared" si="1"/>
        <v>847.73311725999997</v>
      </c>
      <c r="K28" s="8">
        <f t="shared" si="1"/>
        <v>1143.5022220899998</v>
      </c>
      <c r="L28" s="8">
        <f t="shared" si="1"/>
        <v>967.41650275000006</v>
      </c>
      <c r="M28" s="8">
        <f t="shared" si="1"/>
        <v>1012.0592185000002</v>
      </c>
      <c r="N28" s="8">
        <f t="shared" si="1"/>
        <v>1018.9214432799999</v>
      </c>
      <c r="O28" s="8">
        <f t="shared" si="1"/>
        <v>969.37277447000019</v>
      </c>
      <c r="P28" s="8">
        <f t="shared" si="1"/>
        <v>890.09896747000016</v>
      </c>
      <c r="Q28" s="8">
        <f t="shared" si="1"/>
        <v>1297.54929285</v>
      </c>
      <c r="R28" s="8">
        <f t="shared" si="1"/>
        <v>899.93575057999988</v>
      </c>
      <c r="S28" s="8">
        <f t="shared" si="1"/>
        <v>911.96992843999999</v>
      </c>
      <c r="T28" s="8">
        <f t="shared" si="1"/>
        <v>1002.9781734599999</v>
      </c>
      <c r="U28" s="8">
        <f t="shared" si="1"/>
        <v>1020.8470309099998</v>
      </c>
      <c r="V28" s="8">
        <f t="shared" si="1"/>
        <v>1034.63743271</v>
      </c>
      <c r="W28" s="8">
        <f t="shared" si="1"/>
        <v>887.59251408000011</v>
      </c>
      <c r="X28" s="8">
        <f t="shared" si="1"/>
        <v>1047.85478743</v>
      </c>
      <c r="Y28" s="8">
        <f t="shared" si="1"/>
        <v>1262.9321534299997</v>
      </c>
      <c r="Z28" s="8">
        <f t="shared" si="1"/>
        <v>1093.8290331399999</v>
      </c>
      <c r="AA28" s="8">
        <f t="shared" si="1"/>
        <v>1230.5360030499999</v>
      </c>
      <c r="AB28" s="8">
        <f t="shared" si="1"/>
        <v>1261.9763807100001</v>
      </c>
      <c r="AC28" s="8">
        <f t="shared" si="1"/>
        <v>2534.4137313800002</v>
      </c>
      <c r="AD28"/>
      <c r="AE28"/>
      <c r="AF28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</row>
    <row r="29" spans="1:191">
      <c r="A29" s="30" t="s">
        <v>134</v>
      </c>
      <c r="B29" s="11">
        <v>433.30617170999989</v>
      </c>
      <c r="C29" s="11">
        <v>400.72830958000003</v>
      </c>
      <c r="D29" s="11">
        <v>285.35795881000001</v>
      </c>
      <c r="E29" s="11">
        <v>286.39305970000004</v>
      </c>
      <c r="F29" s="11">
        <v>269.55515152999999</v>
      </c>
      <c r="G29" s="11">
        <v>231.64023785000001</v>
      </c>
      <c r="H29" s="11">
        <v>150.81269310000002</v>
      </c>
      <c r="I29" s="11">
        <v>171.51338910000001</v>
      </c>
      <c r="J29" s="11">
        <v>205.62231499999999</v>
      </c>
      <c r="K29" s="11">
        <v>151.65888082000004</v>
      </c>
      <c r="L29" s="11">
        <v>126.73938988</v>
      </c>
      <c r="M29" s="11">
        <v>128.35105404999996</v>
      </c>
      <c r="N29" s="11">
        <v>123.79054198999999</v>
      </c>
      <c r="O29" s="11">
        <v>100.01145682000002</v>
      </c>
      <c r="P29" s="11">
        <v>87.920811360000002</v>
      </c>
      <c r="Q29" s="11">
        <v>178.85885065999997</v>
      </c>
      <c r="R29" s="11">
        <v>109.1577195</v>
      </c>
      <c r="S29" s="11">
        <v>95.730182049999996</v>
      </c>
      <c r="T29" s="11">
        <v>117.71656911999999</v>
      </c>
      <c r="U29" s="11">
        <v>114.80090579000002</v>
      </c>
      <c r="V29" s="11">
        <v>121.47232216999998</v>
      </c>
      <c r="W29" s="11">
        <v>114.93315480000001</v>
      </c>
      <c r="X29" s="11">
        <v>109.94441169999999</v>
      </c>
      <c r="Y29" s="11">
        <v>160.63945918000002</v>
      </c>
      <c r="Z29" s="11">
        <v>167.56918906999999</v>
      </c>
      <c r="AA29" s="11">
        <v>141.95868150000001</v>
      </c>
      <c r="AB29" s="11">
        <v>145.87922549000001</v>
      </c>
      <c r="AC29" s="11">
        <v>389.11016777000009</v>
      </c>
      <c r="AD29"/>
      <c r="AE29"/>
      <c r="AF29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</row>
    <row r="30" spans="1:191">
      <c r="A30" s="29" t="s">
        <v>135</v>
      </c>
      <c r="B30" s="8">
        <v>1962.6496157600002</v>
      </c>
      <c r="C30" s="8">
        <v>2659.50798794</v>
      </c>
      <c r="D30" s="8">
        <v>1419.3592632799998</v>
      </c>
      <c r="E30" s="8">
        <v>1169.0662506599997</v>
      </c>
      <c r="F30" s="8">
        <v>962.36926564999987</v>
      </c>
      <c r="G30" s="8">
        <v>725.39561692999973</v>
      </c>
      <c r="H30" s="8">
        <v>684.20329305999996</v>
      </c>
      <c r="I30" s="8">
        <v>704.20881207000014</v>
      </c>
      <c r="J30" s="8">
        <v>642.11080226000001</v>
      </c>
      <c r="K30" s="8">
        <v>719.60491910999986</v>
      </c>
      <c r="L30" s="8">
        <v>678.16211924000004</v>
      </c>
      <c r="M30" s="8">
        <v>747.27238982000006</v>
      </c>
      <c r="N30" s="8">
        <v>711.81772185</v>
      </c>
      <c r="O30" s="8">
        <v>707.96033837000016</v>
      </c>
      <c r="P30" s="8">
        <v>648.87218146000009</v>
      </c>
      <c r="Q30" s="8">
        <v>934.15113569000005</v>
      </c>
      <c r="R30" s="8">
        <v>630.75795511999991</v>
      </c>
      <c r="S30" s="8">
        <v>647.95361675000004</v>
      </c>
      <c r="T30" s="8">
        <v>699.65502654999989</v>
      </c>
      <c r="U30" s="8">
        <v>703.63897460999988</v>
      </c>
      <c r="V30" s="8">
        <v>692.72696081999993</v>
      </c>
      <c r="W30" s="8">
        <v>579.76411271000006</v>
      </c>
      <c r="X30" s="8">
        <v>651.99241861999985</v>
      </c>
      <c r="Y30" s="8">
        <v>784.51608267999995</v>
      </c>
      <c r="Z30" s="8">
        <v>599.51336652999998</v>
      </c>
      <c r="AA30" s="8">
        <v>723.06434236999985</v>
      </c>
      <c r="AB30" s="8">
        <v>737.07175655999993</v>
      </c>
      <c r="AC30" s="8">
        <v>1710.8639754400001</v>
      </c>
      <c r="AD30"/>
      <c r="AE30"/>
      <c r="AF30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</row>
    <row r="31" spans="1:191">
      <c r="A31" s="30" t="s">
        <v>136</v>
      </c>
      <c r="B31" s="11">
        <v>398.70340723000004</v>
      </c>
      <c r="C31" s="11">
        <v>411.36011888000002</v>
      </c>
      <c r="D31" s="11">
        <v>355.41479647000006</v>
      </c>
      <c r="E31" s="11">
        <v>377.67933189999997</v>
      </c>
      <c r="F31" s="11">
        <v>334.55136276000002</v>
      </c>
      <c r="G31" s="11">
        <v>347.59281897000005</v>
      </c>
      <c r="H31" s="11">
        <v>0</v>
      </c>
      <c r="I31" s="11">
        <v>0</v>
      </c>
      <c r="J31" s="11">
        <v>0</v>
      </c>
      <c r="K31" s="11">
        <v>272.23842215999997</v>
      </c>
      <c r="L31" s="11">
        <v>162.51499362999999</v>
      </c>
      <c r="M31" s="11">
        <v>136.43577463000005</v>
      </c>
      <c r="N31" s="11">
        <v>183.31317943999997</v>
      </c>
      <c r="O31" s="11">
        <v>161.40097928000003</v>
      </c>
      <c r="P31" s="11">
        <v>153.30597465000002</v>
      </c>
      <c r="Q31" s="11">
        <v>184.53930649999998</v>
      </c>
      <c r="R31" s="11">
        <v>160.02007596000001</v>
      </c>
      <c r="S31" s="11">
        <v>168.28612964000001</v>
      </c>
      <c r="T31" s="11">
        <v>185.60657778999996</v>
      </c>
      <c r="U31" s="11">
        <v>202.40715051000001</v>
      </c>
      <c r="V31" s="11">
        <v>220.43814972000001</v>
      </c>
      <c r="W31" s="11">
        <v>192.89524657000001</v>
      </c>
      <c r="X31" s="11">
        <v>285.91795711000003</v>
      </c>
      <c r="Y31" s="11">
        <v>317.77661156999989</v>
      </c>
      <c r="Z31" s="11">
        <v>326.74647754</v>
      </c>
      <c r="AA31" s="11">
        <v>365.51297918000006</v>
      </c>
      <c r="AB31" s="11">
        <v>379.02539866000001</v>
      </c>
      <c r="AC31" s="11">
        <v>434.43958817000004</v>
      </c>
      <c r="AD31"/>
      <c r="AE31"/>
      <c r="AF31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</row>
    <row r="32" spans="1:191">
      <c r="A32" s="29" t="s">
        <v>137</v>
      </c>
      <c r="B32" s="8">
        <f t="shared" ref="B32:AC32" si="2">B33+B36+B39+B42</f>
        <v>32188.457129570001</v>
      </c>
      <c r="C32" s="8">
        <f t="shared" si="2"/>
        <v>41253.977856049998</v>
      </c>
      <c r="D32" s="8">
        <f t="shared" si="2"/>
        <v>21636.677435799997</v>
      </c>
      <c r="E32" s="8">
        <f t="shared" si="2"/>
        <v>19985.931125400002</v>
      </c>
      <c r="F32" s="8">
        <f t="shared" si="2"/>
        <v>17367.206460130001</v>
      </c>
      <c r="G32" s="8">
        <f t="shared" si="2"/>
        <v>14868.069078510001</v>
      </c>
      <c r="H32" s="8">
        <f t="shared" si="2"/>
        <v>14465.19388529</v>
      </c>
      <c r="I32" s="8">
        <f t="shared" si="2"/>
        <v>14870.246220220004</v>
      </c>
      <c r="J32" s="8">
        <f t="shared" si="2"/>
        <v>15782.726233780006</v>
      </c>
      <c r="K32" s="8">
        <f t="shared" si="2"/>
        <v>17689.611377310004</v>
      </c>
      <c r="L32" s="8">
        <f t="shared" si="2"/>
        <v>15355.706103889999</v>
      </c>
      <c r="M32" s="8">
        <f t="shared" si="2"/>
        <v>16286.016456560001</v>
      </c>
      <c r="N32" s="8">
        <f t="shared" si="2"/>
        <v>16551.914133039998</v>
      </c>
      <c r="O32" s="8">
        <f t="shared" si="2"/>
        <v>15935.731438889998</v>
      </c>
      <c r="P32" s="8">
        <f t="shared" si="2"/>
        <v>15339.51150144</v>
      </c>
      <c r="Q32" s="8">
        <f t="shared" si="2"/>
        <v>34491.696562730001</v>
      </c>
      <c r="R32" s="8">
        <f t="shared" si="2"/>
        <v>16772.82138596</v>
      </c>
      <c r="S32" s="8">
        <f t="shared" si="2"/>
        <v>18511.601666319999</v>
      </c>
      <c r="T32" s="8">
        <f t="shared" si="2"/>
        <v>19015.092976950004</v>
      </c>
      <c r="U32" s="8">
        <f t="shared" si="2"/>
        <v>19881.680688529999</v>
      </c>
      <c r="V32" s="8">
        <f t="shared" si="2"/>
        <v>19686.418202909997</v>
      </c>
      <c r="W32" s="8">
        <f t="shared" si="2"/>
        <v>17263.22207227</v>
      </c>
      <c r="X32" s="8">
        <f t="shared" si="2"/>
        <v>18868.683434199997</v>
      </c>
      <c r="Y32" s="8">
        <f t="shared" si="2"/>
        <v>23301.859368560003</v>
      </c>
      <c r="Z32" s="8">
        <f t="shared" si="2"/>
        <v>21563.838644610001</v>
      </c>
      <c r="AA32" s="8">
        <f t="shared" si="2"/>
        <v>22995.716814130003</v>
      </c>
      <c r="AB32" s="8">
        <f t="shared" si="2"/>
        <v>23724.058608419997</v>
      </c>
      <c r="AC32" s="8">
        <f t="shared" si="2"/>
        <v>48755.126311889988</v>
      </c>
      <c r="AD32"/>
      <c r="AE32"/>
      <c r="AF32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</row>
    <row r="33" spans="1:191">
      <c r="A33" s="30" t="s">
        <v>138</v>
      </c>
      <c r="B33" s="11">
        <f t="shared" ref="B33:AC33" si="3">B34+B35</f>
        <v>22796.482746810001</v>
      </c>
      <c r="C33" s="11">
        <f t="shared" si="3"/>
        <v>28974.497857959996</v>
      </c>
      <c r="D33" s="11">
        <f t="shared" si="3"/>
        <v>14950.662540639998</v>
      </c>
      <c r="E33" s="11">
        <f t="shared" si="3"/>
        <v>13606.58032506</v>
      </c>
      <c r="F33" s="11">
        <f t="shared" si="3"/>
        <v>11835.82437756</v>
      </c>
      <c r="G33" s="11">
        <f t="shared" si="3"/>
        <v>10038.519997170002</v>
      </c>
      <c r="H33" s="11">
        <f t="shared" si="3"/>
        <v>11049.516754139999</v>
      </c>
      <c r="I33" s="11">
        <f t="shared" si="3"/>
        <v>11224.570346640003</v>
      </c>
      <c r="J33" s="11">
        <f t="shared" si="3"/>
        <v>11968.264939360004</v>
      </c>
      <c r="K33" s="11">
        <f t="shared" si="3"/>
        <v>12434.644522580002</v>
      </c>
      <c r="L33" s="11">
        <f t="shared" si="3"/>
        <v>10744.943515780002</v>
      </c>
      <c r="M33" s="11">
        <f t="shared" si="3"/>
        <v>11390.529056630001</v>
      </c>
      <c r="N33" s="11">
        <f t="shared" si="3"/>
        <v>11695.829975539998</v>
      </c>
      <c r="O33" s="11">
        <f t="shared" si="3"/>
        <v>11100.598370529997</v>
      </c>
      <c r="P33" s="11">
        <f t="shared" si="3"/>
        <v>10721.849568990001</v>
      </c>
      <c r="Q33" s="11">
        <f t="shared" si="3"/>
        <v>25692.324453990001</v>
      </c>
      <c r="R33" s="11">
        <f t="shared" si="3"/>
        <v>11926.388108249999</v>
      </c>
      <c r="S33" s="11">
        <f t="shared" si="3"/>
        <v>13524.155727119998</v>
      </c>
      <c r="T33" s="11">
        <f t="shared" si="3"/>
        <v>13682.685750240003</v>
      </c>
      <c r="U33" s="11">
        <f t="shared" si="3"/>
        <v>14130.617942989998</v>
      </c>
      <c r="V33" s="11">
        <f t="shared" si="3"/>
        <v>13722.071620109999</v>
      </c>
      <c r="W33" s="11">
        <f t="shared" si="3"/>
        <v>12110.846233009999</v>
      </c>
      <c r="X33" s="11">
        <f t="shared" si="3"/>
        <v>13083.443325929997</v>
      </c>
      <c r="Y33" s="11">
        <f t="shared" si="3"/>
        <v>16169.570759580001</v>
      </c>
      <c r="Z33" s="11">
        <f t="shared" si="3"/>
        <v>15006.762232440002</v>
      </c>
      <c r="AA33" s="11">
        <f t="shared" si="3"/>
        <v>15963.310790650004</v>
      </c>
      <c r="AB33" s="11">
        <f t="shared" si="3"/>
        <v>16510.863416279997</v>
      </c>
      <c r="AC33" s="11">
        <f t="shared" si="3"/>
        <v>35969.981616609977</v>
      </c>
      <c r="AD33"/>
      <c r="AE33"/>
      <c r="AF3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</row>
    <row r="34" spans="1:191">
      <c r="A34" s="34" t="s">
        <v>139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327.89802890999999</v>
      </c>
      <c r="L34" s="8">
        <v>368.97438363999999</v>
      </c>
      <c r="M34" s="8">
        <v>443.63071331999993</v>
      </c>
      <c r="N34" s="8">
        <v>586.3050819</v>
      </c>
      <c r="O34" s="8">
        <v>583.52435794000007</v>
      </c>
      <c r="P34" s="8">
        <v>435.87501570000006</v>
      </c>
      <c r="Q34" s="8">
        <v>11</v>
      </c>
      <c r="R34" s="8">
        <v>0</v>
      </c>
      <c r="S34" s="8">
        <v>0</v>
      </c>
      <c r="T34" s="8">
        <v>191.91992640000001</v>
      </c>
      <c r="U34" s="8">
        <v>191.91992640000001</v>
      </c>
      <c r="V34" s="8">
        <v>0</v>
      </c>
      <c r="W34" s="8">
        <v>0</v>
      </c>
      <c r="X34" s="8">
        <v>48.485710079999997</v>
      </c>
      <c r="Y34" s="8">
        <v>59.424220720000001</v>
      </c>
      <c r="Z34" s="8">
        <v>214.94028420000001</v>
      </c>
      <c r="AA34" s="8">
        <v>79.799488999999994</v>
      </c>
      <c r="AB34" s="8">
        <v>2.3063757599999999</v>
      </c>
      <c r="AC34" s="8">
        <v>792.13533990999997</v>
      </c>
      <c r="AD34"/>
      <c r="AE34"/>
      <c r="AF34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</row>
    <row r="35" spans="1:191">
      <c r="A35" s="35" t="s">
        <v>140</v>
      </c>
      <c r="B35" s="11">
        <v>22796.482746810001</v>
      </c>
      <c r="C35" s="11">
        <v>28974.497857959996</v>
      </c>
      <c r="D35" s="11">
        <v>14950.662540639998</v>
      </c>
      <c r="E35" s="11">
        <v>13606.58032506</v>
      </c>
      <c r="F35" s="11">
        <v>11835.82437756</v>
      </c>
      <c r="G35" s="11">
        <v>10038.519997170002</v>
      </c>
      <c r="H35" s="11">
        <v>11049.516754139999</v>
      </c>
      <c r="I35" s="11">
        <v>11224.570346640003</v>
      </c>
      <c r="J35" s="11">
        <v>11968.264939360004</v>
      </c>
      <c r="K35" s="11">
        <v>12106.746493670002</v>
      </c>
      <c r="L35" s="11">
        <v>10375.969132140002</v>
      </c>
      <c r="M35" s="11">
        <v>10946.89834331</v>
      </c>
      <c r="N35" s="11">
        <v>11109.524893639998</v>
      </c>
      <c r="O35" s="11">
        <v>10517.074012589997</v>
      </c>
      <c r="P35" s="11">
        <v>10285.974553290001</v>
      </c>
      <c r="Q35" s="11">
        <v>25681.324453990001</v>
      </c>
      <c r="R35" s="11">
        <v>11926.388108249999</v>
      </c>
      <c r="S35" s="11">
        <v>13524.155727119998</v>
      </c>
      <c r="T35" s="11">
        <v>13490.765823840004</v>
      </c>
      <c r="U35" s="11">
        <v>13938.698016589999</v>
      </c>
      <c r="V35" s="11">
        <v>13722.071620109999</v>
      </c>
      <c r="W35" s="11">
        <v>12110.846233009999</v>
      </c>
      <c r="X35" s="11">
        <v>13034.957615849997</v>
      </c>
      <c r="Y35" s="11">
        <v>16110.146538860001</v>
      </c>
      <c r="Z35" s="11">
        <v>14791.821948240002</v>
      </c>
      <c r="AA35" s="11">
        <v>15883.511301650004</v>
      </c>
      <c r="AB35" s="11">
        <v>16508.557040519998</v>
      </c>
      <c r="AC35" s="11">
        <v>35177.84627669998</v>
      </c>
      <c r="AD35"/>
      <c r="AE35"/>
      <c r="AF35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</row>
    <row r="36" spans="1:191">
      <c r="A36" s="29" t="s">
        <v>141</v>
      </c>
      <c r="B36" s="8">
        <f t="shared" ref="B36:AC36" si="4">B37+B38</f>
        <v>2529.1733725200011</v>
      </c>
      <c r="C36" s="8">
        <f t="shared" si="4"/>
        <v>3075.61911611</v>
      </c>
      <c r="D36" s="8">
        <f t="shared" si="4"/>
        <v>1803.6655705700005</v>
      </c>
      <c r="E36" s="8">
        <f t="shared" si="4"/>
        <v>1937.0883332299995</v>
      </c>
      <c r="F36" s="8">
        <f t="shared" si="4"/>
        <v>1800.1154558899996</v>
      </c>
      <c r="G36" s="8">
        <f t="shared" si="4"/>
        <v>1654.694862959999</v>
      </c>
      <c r="H36" s="8">
        <f t="shared" si="4"/>
        <v>1289.3521214900004</v>
      </c>
      <c r="I36" s="8">
        <f t="shared" si="4"/>
        <v>1416.5917499899999</v>
      </c>
      <c r="J36" s="8">
        <f t="shared" si="4"/>
        <v>1656.2209596700004</v>
      </c>
      <c r="K36" s="8">
        <f t="shared" si="4"/>
        <v>2252.4252027500002</v>
      </c>
      <c r="L36" s="8">
        <f t="shared" si="4"/>
        <v>1998.8028641299995</v>
      </c>
      <c r="M36" s="8">
        <f t="shared" si="4"/>
        <v>2070.95208039</v>
      </c>
      <c r="N36" s="8">
        <f t="shared" si="4"/>
        <v>2066.5999009100001</v>
      </c>
      <c r="O36" s="8">
        <f t="shared" si="4"/>
        <v>2120.0952245799995</v>
      </c>
      <c r="P36" s="8">
        <f t="shared" si="4"/>
        <v>2122.7379099799996</v>
      </c>
      <c r="Q36" s="8">
        <f t="shared" si="4"/>
        <v>4588.2341829499992</v>
      </c>
      <c r="R36" s="8">
        <f t="shared" si="4"/>
        <v>2234.9488223099993</v>
      </c>
      <c r="S36" s="8">
        <f t="shared" si="4"/>
        <v>2281.0027659400002</v>
      </c>
      <c r="T36" s="8">
        <f t="shared" si="4"/>
        <v>2401.2572266900002</v>
      </c>
      <c r="U36" s="8">
        <f t="shared" si="4"/>
        <v>2684.9799172699995</v>
      </c>
      <c r="V36" s="8">
        <f t="shared" si="4"/>
        <v>2685.5337483200001</v>
      </c>
      <c r="W36" s="8">
        <f t="shared" si="4"/>
        <v>2440.9631299399994</v>
      </c>
      <c r="X36" s="8">
        <f t="shared" si="4"/>
        <v>2728.1586942099993</v>
      </c>
      <c r="Y36" s="8">
        <f t="shared" si="4"/>
        <v>3045.3436726900004</v>
      </c>
      <c r="Z36" s="8">
        <f t="shared" si="4"/>
        <v>2959.8946289699993</v>
      </c>
      <c r="AA36" s="8">
        <f t="shared" si="4"/>
        <v>3124.1310924899999</v>
      </c>
      <c r="AB36" s="8">
        <f t="shared" si="4"/>
        <v>3174.1907025399996</v>
      </c>
      <c r="AC36" s="8">
        <f t="shared" si="4"/>
        <v>4570.3021935400002</v>
      </c>
      <c r="AD36"/>
      <c r="AE36"/>
      <c r="AF36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</row>
    <row r="37" spans="1:191">
      <c r="A37" s="35" t="s">
        <v>142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6.1483328799999999</v>
      </c>
      <c r="L37" s="11">
        <v>16.89576679</v>
      </c>
      <c r="M37" s="11">
        <v>4.0046752200000002</v>
      </c>
      <c r="N37" s="11">
        <v>7.0235237499999998</v>
      </c>
      <c r="O37" s="11">
        <v>5.2937144699999994</v>
      </c>
      <c r="P37" s="11">
        <v>4.0141769199999997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/>
      <c r="AE37"/>
      <c r="AF37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</row>
    <row r="38" spans="1:191">
      <c r="A38" s="34" t="s">
        <v>143</v>
      </c>
      <c r="B38" s="8">
        <v>2529.1733725200011</v>
      </c>
      <c r="C38" s="8">
        <v>3075.61911611</v>
      </c>
      <c r="D38" s="8">
        <v>1803.6655705700005</v>
      </c>
      <c r="E38" s="8">
        <v>1937.0883332299995</v>
      </c>
      <c r="F38" s="8">
        <v>1800.1154558899996</v>
      </c>
      <c r="G38" s="8">
        <v>1654.694862959999</v>
      </c>
      <c r="H38" s="8">
        <v>1289.3521214900004</v>
      </c>
      <c r="I38" s="8">
        <v>1416.5917499899999</v>
      </c>
      <c r="J38" s="8">
        <v>1656.2209596700004</v>
      </c>
      <c r="K38" s="8">
        <v>2246.2768698700002</v>
      </c>
      <c r="L38" s="8">
        <v>1981.9070973399996</v>
      </c>
      <c r="M38" s="8">
        <v>2066.9474051699999</v>
      </c>
      <c r="N38" s="8">
        <v>2059.57637716</v>
      </c>
      <c r="O38" s="8">
        <v>2114.8015101099995</v>
      </c>
      <c r="P38" s="8">
        <v>2118.7237330599996</v>
      </c>
      <c r="Q38" s="8">
        <v>4588.2341829499992</v>
      </c>
      <c r="R38" s="8">
        <v>2234.9488223099993</v>
      </c>
      <c r="S38" s="8">
        <v>2281.0027659400002</v>
      </c>
      <c r="T38" s="8">
        <v>2401.2572266900002</v>
      </c>
      <c r="U38" s="8">
        <v>2684.9799172699995</v>
      </c>
      <c r="V38" s="8">
        <v>2685.5337483200001</v>
      </c>
      <c r="W38" s="8">
        <v>2440.9631299399994</v>
      </c>
      <c r="X38" s="8">
        <v>2728.1586942099993</v>
      </c>
      <c r="Y38" s="8">
        <v>3045.3436726900004</v>
      </c>
      <c r="Z38" s="8">
        <v>2959.8946289699993</v>
      </c>
      <c r="AA38" s="8">
        <v>3124.1310924899999</v>
      </c>
      <c r="AB38" s="8">
        <v>3174.1907025399996</v>
      </c>
      <c r="AC38" s="8">
        <v>4570.3021935400002</v>
      </c>
      <c r="AD38"/>
      <c r="AE38"/>
      <c r="AF38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</row>
    <row r="39" spans="1:191">
      <c r="A39" s="30" t="s">
        <v>144</v>
      </c>
      <c r="B39" s="11">
        <f t="shared" ref="B39:AC39" si="5">B40+B41</f>
        <v>0</v>
      </c>
      <c r="C39" s="11">
        <f t="shared" si="5"/>
        <v>0</v>
      </c>
      <c r="D39" s="11">
        <f t="shared" si="5"/>
        <v>0</v>
      </c>
      <c r="E39" s="11">
        <f t="shared" si="5"/>
        <v>0</v>
      </c>
      <c r="F39" s="11">
        <f t="shared" si="5"/>
        <v>0</v>
      </c>
      <c r="G39" s="11">
        <f t="shared" si="5"/>
        <v>0</v>
      </c>
      <c r="H39" s="11">
        <f t="shared" si="5"/>
        <v>0</v>
      </c>
      <c r="I39" s="11">
        <f t="shared" si="5"/>
        <v>0</v>
      </c>
      <c r="J39" s="11">
        <f t="shared" si="5"/>
        <v>0</v>
      </c>
      <c r="K39" s="11">
        <f t="shared" si="5"/>
        <v>0.39268723999999999</v>
      </c>
      <c r="L39" s="11">
        <f t="shared" si="5"/>
        <v>1.0985586999999999</v>
      </c>
      <c r="M39" s="11">
        <f t="shared" si="5"/>
        <v>4.2492989800000007</v>
      </c>
      <c r="N39" s="11">
        <f t="shared" si="5"/>
        <v>8.2219955000000002</v>
      </c>
      <c r="O39" s="11">
        <f t="shared" si="5"/>
        <v>16.034976480000001</v>
      </c>
      <c r="P39" s="11">
        <f t="shared" si="5"/>
        <v>3.21751341</v>
      </c>
      <c r="Q39" s="11">
        <f t="shared" si="5"/>
        <v>27.539543730000002</v>
      </c>
      <c r="R39" s="11">
        <f t="shared" si="5"/>
        <v>46.198807230000007</v>
      </c>
      <c r="S39" s="11">
        <f t="shared" si="5"/>
        <v>53.459655960000006</v>
      </c>
      <c r="T39" s="11">
        <f t="shared" si="5"/>
        <v>33.765403689999999</v>
      </c>
      <c r="U39" s="11">
        <f t="shared" si="5"/>
        <v>39.969607840000002</v>
      </c>
      <c r="V39" s="11">
        <f t="shared" si="5"/>
        <v>104.71909887</v>
      </c>
      <c r="W39" s="11">
        <f t="shared" si="5"/>
        <v>73.337140919999982</v>
      </c>
      <c r="X39" s="11">
        <f t="shared" si="5"/>
        <v>125.14940955</v>
      </c>
      <c r="Y39" s="11">
        <f t="shared" si="5"/>
        <v>169.25405068999999</v>
      </c>
      <c r="Z39" s="11">
        <f t="shared" si="5"/>
        <v>268.08881379999997</v>
      </c>
      <c r="AA39" s="11">
        <f t="shared" si="5"/>
        <v>270.34518904000004</v>
      </c>
      <c r="AB39" s="11">
        <f t="shared" si="5"/>
        <v>244.42229285999997</v>
      </c>
      <c r="AC39" s="11">
        <f t="shared" si="5"/>
        <v>328.26365704999995</v>
      </c>
      <c r="AD39"/>
      <c r="AE39"/>
      <c r="AF39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</row>
    <row r="40" spans="1:191">
      <c r="A40" s="34" t="s">
        <v>145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/>
      <c r="AE40"/>
      <c r="AF40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</row>
    <row r="41" spans="1:191">
      <c r="A41" s="35" t="s">
        <v>146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0.39268723999999999</v>
      </c>
      <c r="L41" s="11">
        <v>1.0985586999999999</v>
      </c>
      <c r="M41" s="11">
        <v>4.2492989800000007</v>
      </c>
      <c r="N41" s="11">
        <v>8.2219955000000002</v>
      </c>
      <c r="O41" s="11">
        <v>16.034976480000001</v>
      </c>
      <c r="P41" s="11">
        <v>3.21751341</v>
      </c>
      <c r="Q41" s="11">
        <v>27.539543730000002</v>
      </c>
      <c r="R41" s="11">
        <v>46.198807230000007</v>
      </c>
      <c r="S41" s="11">
        <v>53.459655960000006</v>
      </c>
      <c r="T41" s="11">
        <v>33.765403689999999</v>
      </c>
      <c r="U41" s="11">
        <v>39.969607840000002</v>
      </c>
      <c r="V41" s="11">
        <v>104.71909887</v>
      </c>
      <c r="W41" s="11">
        <v>73.337140919999982</v>
      </c>
      <c r="X41" s="11">
        <v>125.14940955</v>
      </c>
      <c r="Y41" s="11">
        <v>169.25405068999999</v>
      </c>
      <c r="Z41" s="11">
        <v>268.08881379999997</v>
      </c>
      <c r="AA41" s="11">
        <v>270.34518904000004</v>
      </c>
      <c r="AB41" s="11">
        <v>244.42229285999997</v>
      </c>
      <c r="AC41" s="11">
        <v>328.26365704999995</v>
      </c>
      <c r="AD41"/>
      <c r="AE41"/>
      <c r="AF41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</row>
    <row r="42" spans="1:191">
      <c r="A42" s="29" t="s">
        <v>147</v>
      </c>
      <c r="B42" s="8">
        <v>6862.8010102399994</v>
      </c>
      <c r="C42" s="8">
        <v>9203.8608819799992</v>
      </c>
      <c r="D42" s="8">
        <v>4882.3493245900008</v>
      </c>
      <c r="E42" s="8">
        <v>4442.2624671100011</v>
      </c>
      <c r="F42" s="8">
        <v>3731.2666266799993</v>
      </c>
      <c r="G42" s="8">
        <v>3174.8542183800005</v>
      </c>
      <c r="H42" s="8">
        <v>2126.32500966</v>
      </c>
      <c r="I42" s="8">
        <v>2229.0841235900002</v>
      </c>
      <c r="J42" s="8">
        <v>2158.2403347499994</v>
      </c>
      <c r="K42" s="8">
        <v>3002.1489647400003</v>
      </c>
      <c r="L42" s="8">
        <v>2610.86116528</v>
      </c>
      <c r="M42" s="8">
        <v>2820.2860205600005</v>
      </c>
      <c r="N42" s="8">
        <v>2781.2622610900003</v>
      </c>
      <c r="O42" s="8">
        <v>2699.0028673000006</v>
      </c>
      <c r="P42" s="8">
        <v>2491.7065090599999</v>
      </c>
      <c r="Q42" s="8">
        <v>4183.5983820599995</v>
      </c>
      <c r="R42" s="8">
        <v>2565.2856481700001</v>
      </c>
      <c r="S42" s="8">
        <v>2652.9835173000001</v>
      </c>
      <c r="T42" s="8">
        <v>2897.3845963299996</v>
      </c>
      <c r="U42" s="8">
        <v>3026.1132204300006</v>
      </c>
      <c r="V42" s="8">
        <v>3174.0937356100003</v>
      </c>
      <c r="W42" s="8">
        <v>2638.0755684000005</v>
      </c>
      <c r="X42" s="8">
        <v>2931.9320045099998</v>
      </c>
      <c r="Y42" s="8">
        <v>3917.6908856</v>
      </c>
      <c r="Z42" s="8">
        <v>3329.0929693999992</v>
      </c>
      <c r="AA42" s="8">
        <v>3637.9297419499994</v>
      </c>
      <c r="AB42" s="8">
        <v>3794.5821967400007</v>
      </c>
      <c r="AC42" s="8">
        <v>7886.5788446900015</v>
      </c>
      <c r="AD42"/>
      <c r="AE42"/>
      <c r="AF42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</row>
    <row r="43" spans="1:191">
      <c r="A43" s="30" t="s">
        <v>148</v>
      </c>
      <c r="B43" s="11">
        <f>SUM(B44:B46)</f>
        <v>0</v>
      </c>
      <c r="C43" s="11">
        <f>SUM(C44:C46)</f>
        <v>0</v>
      </c>
      <c r="D43" s="11">
        <f t="shared" ref="D43:AC43" si="6">SUM(D44:D46)</f>
        <v>0</v>
      </c>
      <c r="E43" s="11">
        <f t="shared" si="6"/>
        <v>0</v>
      </c>
      <c r="F43" s="11">
        <f t="shared" si="6"/>
        <v>0</v>
      </c>
      <c r="G43" s="11">
        <f t="shared" si="6"/>
        <v>0</v>
      </c>
      <c r="H43" s="11">
        <f t="shared" si="6"/>
        <v>0</v>
      </c>
      <c r="I43" s="11">
        <f t="shared" si="6"/>
        <v>0</v>
      </c>
      <c r="J43" s="11">
        <f t="shared" si="6"/>
        <v>0</v>
      </c>
      <c r="K43" s="11">
        <f t="shared" si="6"/>
        <v>3.66855384</v>
      </c>
      <c r="L43" s="11">
        <f t="shared" si="6"/>
        <v>6.2127039799999997</v>
      </c>
      <c r="M43" s="11">
        <f t="shared" si="6"/>
        <v>17.19968188</v>
      </c>
      <c r="N43" s="11">
        <f t="shared" si="6"/>
        <v>13.459864899999999</v>
      </c>
      <c r="O43" s="11">
        <f t="shared" si="6"/>
        <v>8.3186260300000008</v>
      </c>
      <c r="P43" s="11">
        <f t="shared" si="6"/>
        <v>24.53128178</v>
      </c>
      <c r="Q43" s="11">
        <f t="shared" si="6"/>
        <v>2.59123452</v>
      </c>
      <c r="R43" s="11">
        <f t="shared" si="6"/>
        <v>5.3829719599999999</v>
      </c>
      <c r="S43" s="11">
        <f t="shared" si="6"/>
        <v>2.0498190200000002</v>
      </c>
      <c r="T43" s="11">
        <f t="shared" si="6"/>
        <v>1.12462638</v>
      </c>
      <c r="U43" s="11">
        <f t="shared" si="6"/>
        <v>4.2492463800000007</v>
      </c>
      <c r="V43" s="11">
        <f t="shared" si="6"/>
        <v>8.20097114</v>
      </c>
      <c r="W43" s="11">
        <f t="shared" si="6"/>
        <v>11.0687733</v>
      </c>
      <c r="X43" s="11">
        <f t="shared" si="6"/>
        <v>134.62362977999999</v>
      </c>
      <c r="Y43" s="11">
        <f t="shared" si="6"/>
        <v>29.102769019999997</v>
      </c>
      <c r="Z43" s="11">
        <f t="shared" si="6"/>
        <v>1077.6492174500002</v>
      </c>
      <c r="AA43" s="11">
        <f t="shared" si="6"/>
        <v>172.33326590999999</v>
      </c>
      <c r="AB43" s="11">
        <f t="shared" si="6"/>
        <v>893.11629278999999</v>
      </c>
      <c r="AC43" s="11">
        <f t="shared" si="6"/>
        <v>245.54969496000001</v>
      </c>
      <c r="AD43"/>
      <c r="AE43"/>
      <c r="AF4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</row>
    <row r="44" spans="1:191">
      <c r="A44" s="29" t="s">
        <v>149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1.2045907499999999</v>
      </c>
      <c r="L44" s="8">
        <v>1.9165689999999999E-2</v>
      </c>
      <c r="M44" s="8">
        <v>9.9405505099999996</v>
      </c>
      <c r="N44" s="8">
        <v>8.0976448299999984</v>
      </c>
      <c r="O44" s="8">
        <v>4.1819057700000002</v>
      </c>
      <c r="P44" s="8">
        <v>17.635791770000001</v>
      </c>
      <c r="Q44" s="8">
        <v>1.8516569299999999</v>
      </c>
      <c r="R44" s="8">
        <v>4.2819137400000002</v>
      </c>
      <c r="S44" s="8">
        <v>1.6232832699999999</v>
      </c>
      <c r="T44" s="8">
        <v>0.39147013000000003</v>
      </c>
      <c r="U44" s="8">
        <v>2.0538911900000003</v>
      </c>
      <c r="V44" s="8">
        <v>4.3703173399999997</v>
      </c>
      <c r="W44" s="8">
        <v>11.0687733</v>
      </c>
      <c r="X44" s="8">
        <v>131.97161310999999</v>
      </c>
      <c r="Y44" s="8">
        <v>22.965941309999998</v>
      </c>
      <c r="Z44" s="8">
        <v>1073.5407591000001</v>
      </c>
      <c r="AA44" s="8">
        <v>167.97775816999999</v>
      </c>
      <c r="AB44" s="8">
        <v>888.12476779999997</v>
      </c>
      <c r="AC44" s="8">
        <v>242.60831235000001</v>
      </c>
      <c r="AD44"/>
      <c r="AE44"/>
      <c r="AF44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</row>
    <row r="45" spans="1:191">
      <c r="A45" s="30" t="s">
        <v>150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0.84328069999999999</v>
      </c>
      <c r="M45" s="11">
        <v>2.1928807000000003</v>
      </c>
      <c r="N45" s="11">
        <v>5.3622200700000002</v>
      </c>
      <c r="O45" s="11">
        <v>4.1367202600000006</v>
      </c>
      <c r="P45" s="11">
        <v>4.4712873899999996</v>
      </c>
      <c r="Q45" s="11">
        <v>0.73957759000000001</v>
      </c>
      <c r="R45" s="11">
        <v>1.1010582199999999</v>
      </c>
      <c r="S45" s="11">
        <v>0.42653574999999999</v>
      </c>
      <c r="T45" s="11">
        <v>0.73315624999999995</v>
      </c>
      <c r="U45" s="11">
        <v>2.1953551899999999</v>
      </c>
      <c r="V45" s="11">
        <v>3.8306538000000003</v>
      </c>
      <c r="W45" s="11">
        <v>0</v>
      </c>
      <c r="X45" s="11">
        <v>2.6520166700000001</v>
      </c>
      <c r="Y45" s="11">
        <v>6.1368277100000004</v>
      </c>
      <c r="Z45" s="11">
        <v>4.1084583500000003</v>
      </c>
      <c r="AA45" s="11">
        <v>4.3555077400000002</v>
      </c>
      <c r="AB45" s="11">
        <v>4.9915249900000003</v>
      </c>
      <c r="AC45" s="11">
        <v>2.9413826100000002</v>
      </c>
      <c r="AD45"/>
      <c r="AE45"/>
      <c r="AF45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</row>
    <row r="46" spans="1:191">
      <c r="A46" s="29" t="s">
        <v>151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2.46396309</v>
      </c>
      <c r="L46" s="8">
        <v>5.35025759</v>
      </c>
      <c r="M46" s="8">
        <v>5.0662506699999996</v>
      </c>
      <c r="N46" s="8">
        <v>0</v>
      </c>
      <c r="O46" s="8">
        <v>0</v>
      </c>
      <c r="P46" s="8">
        <v>2.42420262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/>
      <c r="AE46"/>
      <c r="AF46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</row>
    <row r="47" spans="1:191">
      <c r="A47" s="30" t="s">
        <v>152</v>
      </c>
      <c r="B47" s="11">
        <f t="shared" ref="B47:AC47" si="7">SUM(B48:B50)</f>
        <v>35.002774079999995</v>
      </c>
      <c r="C47" s="11">
        <f t="shared" si="7"/>
        <v>38.099544379999998</v>
      </c>
      <c r="D47" s="11">
        <f t="shared" si="7"/>
        <v>41.458467679999998</v>
      </c>
      <c r="E47" s="11">
        <f t="shared" si="7"/>
        <v>40.029970460000001</v>
      </c>
      <c r="F47" s="11">
        <f t="shared" si="7"/>
        <v>33.519226600000003</v>
      </c>
      <c r="G47" s="11">
        <f t="shared" si="7"/>
        <v>47.846649570000004</v>
      </c>
      <c r="H47" s="11">
        <f t="shared" si="7"/>
        <v>25.825392150000003</v>
      </c>
      <c r="I47" s="11">
        <f t="shared" si="7"/>
        <v>22.031955520000004</v>
      </c>
      <c r="J47" s="11">
        <f t="shared" si="7"/>
        <v>21.372911729999998</v>
      </c>
      <c r="K47" s="11">
        <f t="shared" si="7"/>
        <v>35.604025549999996</v>
      </c>
      <c r="L47" s="11">
        <f t="shared" si="7"/>
        <v>28.095625649999999</v>
      </c>
      <c r="M47" s="11">
        <f t="shared" si="7"/>
        <v>38.012834580000003</v>
      </c>
      <c r="N47" s="11">
        <f t="shared" si="7"/>
        <v>37.660040409999993</v>
      </c>
      <c r="O47" s="11">
        <f t="shared" si="7"/>
        <v>40.291763809999999</v>
      </c>
      <c r="P47" s="11">
        <f t="shared" si="7"/>
        <v>56.221237299999999</v>
      </c>
      <c r="Q47" s="11">
        <f t="shared" si="7"/>
        <v>59.167337230000001</v>
      </c>
      <c r="R47" s="11">
        <f t="shared" si="7"/>
        <v>45.514646449999994</v>
      </c>
      <c r="S47" s="11">
        <f t="shared" si="7"/>
        <v>47.560412739999997</v>
      </c>
      <c r="T47" s="11">
        <f t="shared" si="7"/>
        <v>56.611301759999996</v>
      </c>
      <c r="U47" s="11">
        <f t="shared" si="7"/>
        <v>67.99744432</v>
      </c>
      <c r="V47" s="11">
        <f t="shared" si="7"/>
        <v>84.411492229999993</v>
      </c>
      <c r="W47" s="11">
        <f t="shared" si="7"/>
        <v>90.013052700000003</v>
      </c>
      <c r="X47" s="11">
        <f t="shared" si="7"/>
        <v>124.78784540000001</v>
      </c>
      <c r="Y47" s="11">
        <f t="shared" si="7"/>
        <v>142.78978910999999</v>
      </c>
      <c r="Z47" s="11">
        <f t="shared" si="7"/>
        <v>174.47180984000005</v>
      </c>
      <c r="AA47" s="11">
        <f t="shared" si="7"/>
        <v>184.10865164000001</v>
      </c>
      <c r="AB47" s="11">
        <f t="shared" si="7"/>
        <v>184.77007696000001</v>
      </c>
      <c r="AC47" s="11">
        <f t="shared" si="7"/>
        <v>207.23938524000002</v>
      </c>
      <c r="AD47"/>
      <c r="AE47"/>
      <c r="AF47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</row>
    <row r="48" spans="1:191">
      <c r="A48" s="29" t="s">
        <v>153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6.0604600000000002E-3</v>
      </c>
      <c r="L48" s="8">
        <v>3.04669211</v>
      </c>
      <c r="M48" s="8">
        <v>5.8491041500000005</v>
      </c>
      <c r="N48" s="8">
        <v>6.2253247299999996</v>
      </c>
      <c r="O48" s="8">
        <v>9.1713654500000015</v>
      </c>
      <c r="P48" s="8">
        <v>17.756193410000002</v>
      </c>
      <c r="Q48" s="8">
        <v>10.77339609</v>
      </c>
      <c r="R48" s="8">
        <v>8.8971656899999996</v>
      </c>
      <c r="S48" s="8">
        <v>13.819852479999998</v>
      </c>
      <c r="T48" s="8">
        <v>18.357850459999998</v>
      </c>
      <c r="U48" s="8">
        <v>23.902041180000001</v>
      </c>
      <c r="V48" s="8">
        <v>33.296426019999998</v>
      </c>
      <c r="W48" s="8">
        <v>37.575954000000003</v>
      </c>
      <c r="X48" s="8">
        <v>55.695923790000002</v>
      </c>
      <c r="Y48" s="8">
        <v>60.682856520000001</v>
      </c>
      <c r="Z48" s="8">
        <v>77.196735160000031</v>
      </c>
      <c r="AA48" s="8">
        <v>70.572751929999995</v>
      </c>
      <c r="AB48" s="8">
        <v>99.533680279999999</v>
      </c>
      <c r="AC48" s="8">
        <v>114.17082990999999</v>
      </c>
      <c r="AD48"/>
      <c r="AE48"/>
      <c r="AF48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</row>
    <row r="49" spans="1:191">
      <c r="A49" s="30" t="s">
        <v>154</v>
      </c>
      <c r="B49" s="11">
        <v>34.589902799999997</v>
      </c>
      <c r="C49" s="11">
        <v>37.174476159999998</v>
      </c>
      <c r="D49" s="11">
        <v>40.037583040000001</v>
      </c>
      <c r="E49" s="11">
        <v>39.27665073</v>
      </c>
      <c r="F49" s="11">
        <v>32.467681970000001</v>
      </c>
      <c r="G49" s="11">
        <v>46.713906630000004</v>
      </c>
      <c r="H49" s="11">
        <v>24.175039900000002</v>
      </c>
      <c r="I49" s="11">
        <v>20.925582840000004</v>
      </c>
      <c r="J49" s="11">
        <v>19.832641419999998</v>
      </c>
      <c r="K49" s="11">
        <v>34.341733499999997</v>
      </c>
      <c r="L49" s="11">
        <v>24.71438294</v>
      </c>
      <c r="M49" s="11">
        <v>32.07655209</v>
      </c>
      <c r="N49" s="11">
        <v>30.531877919999996</v>
      </c>
      <c r="O49" s="11">
        <v>29.564823359999998</v>
      </c>
      <c r="P49" s="11">
        <v>36.961570889999997</v>
      </c>
      <c r="Q49" s="11">
        <v>43.742254800000005</v>
      </c>
      <c r="R49" s="11">
        <v>26.251663129999994</v>
      </c>
      <c r="S49" s="11">
        <v>28.541493849999998</v>
      </c>
      <c r="T49" s="11">
        <v>36.034309280000002</v>
      </c>
      <c r="U49" s="11">
        <v>36.543284100000001</v>
      </c>
      <c r="V49" s="11">
        <v>48.470065549999994</v>
      </c>
      <c r="W49" s="11">
        <v>44.943090349999999</v>
      </c>
      <c r="X49" s="11">
        <v>60.888126310000004</v>
      </c>
      <c r="Y49" s="11">
        <v>67.788710719999983</v>
      </c>
      <c r="Z49" s="11">
        <v>81.091203120000003</v>
      </c>
      <c r="AA49" s="11">
        <v>83.749438330000004</v>
      </c>
      <c r="AB49" s="11">
        <v>68.331076809999999</v>
      </c>
      <c r="AC49" s="11">
        <v>75.20756913000001</v>
      </c>
      <c r="AD49"/>
      <c r="AE49"/>
      <c r="AF49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</row>
    <row r="50" spans="1:191">
      <c r="A50" s="29" t="s">
        <v>155</v>
      </c>
      <c r="B50" s="8">
        <v>0.41287128000000001</v>
      </c>
      <c r="C50" s="8">
        <v>0.92506822</v>
      </c>
      <c r="D50" s="8">
        <v>1.4208846399999999</v>
      </c>
      <c r="E50" s="8">
        <v>0.75331972999999997</v>
      </c>
      <c r="F50" s="8">
        <v>1.05154463</v>
      </c>
      <c r="G50" s="8">
        <v>1.13274294</v>
      </c>
      <c r="H50" s="8">
        <v>1.6503522500000001</v>
      </c>
      <c r="I50" s="8">
        <v>1.10637268</v>
      </c>
      <c r="J50" s="8">
        <v>1.5402703100000001</v>
      </c>
      <c r="K50" s="8">
        <v>1.2562315900000001</v>
      </c>
      <c r="L50" s="8">
        <v>0.33455059999999998</v>
      </c>
      <c r="M50" s="8">
        <v>8.7178339999999993E-2</v>
      </c>
      <c r="N50" s="8">
        <v>0.90283776000000004</v>
      </c>
      <c r="O50" s="8">
        <v>1.5555750000000002</v>
      </c>
      <c r="P50" s="8">
        <v>1.5034730000000001</v>
      </c>
      <c r="Q50" s="8">
        <v>4.6516863399999995</v>
      </c>
      <c r="R50" s="8">
        <v>10.36581763</v>
      </c>
      <c r="S50" s="8">
        <v>5.1990664100000004</v>
      </c>
      <c r="T50" s="8">
        <v>2.21914202</v>
      </c>
      <c r="U50" s="8">
        <v>7.55211904</v>
      </c>
      <c r="V50" s="8">
        <v>2.6450006599999996</v>
      </c>
      <c r="W50" s="8">
        <v>7.4940083500000005</v>
      </c>
      <c r="X50" s="8">
        <v>8.2037952999999995</v>
      </c>
      <c r="Y50" s="8">
        <v>14.31822187</v>
      </c>
      <c r="Z50" s="8">
        <v>16.18387156</v>
      </c>
      <c r="AA50" s="8">
        <v>29.786461379999999</v>
      </c>
      <c r="AB50" s="8">
        <v>16.905319869999996</v>
      </c>
      <c r="AC50" s="8">
        <v>17.860986200000003</v>
      </c>
      <c r="AD50"/>
      <c r="AE50"/>
      <c r="AF50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</row>
    <row r="51" spans="1:191">
      <c r="A51" s="30" t="s">
        <v>156</v>
      </c>
      <c r="B51" s="11">
        <v>46.046565749999999</v>
      </c>
      <c r="C51" s="11">
        <v>79.042678969999997</v>
      </c>
      <c r="D51" s="11">
        <v>133.64089862</v>
      </c>
      <c r="E51" s="11">
        <v>123.72559537000001</v>
      </c>
      <c r="F51" s="11">
        <v>108.09770406</v>
      </c>
      <c r="G51" s="11">
        <v>107.37720104</v>
      </c>
      <c r="H51" s="11">
        <v>103.37667662999999</v>
      </c>
      <c r="I51" s="11">
        <v>140.67230447</v>
      </c>
      <c r="J51" s="11">
        <v>159.14483842000001</v>
      </c>
      <c r="K51" s="11">
        <v>171.28094981999999</v>
      </c>
      <c r="L51" s="11">
        <v>102.23378801999999</v>
      </c>
      <c r="M51" s="11">
        <v>165.56105884999999</v>
      </c>
      <c r="N51" s="11">
        <v>187.67906937000001</v>
      </c>
      <c r="O51" s="11">
        <v>121.52982532999999</v>
      </c>
      <c r="P51" s="11">
        <v>128.46834272000004</v>
      </c>
      <c r="Q51" s="11">
        <v>139.13064242999997</v>
      </c>
      <c r="R51" s="11">
        <v>139.75197312</v>
      </c>
      <c r="S51" s="11">
        <v>171.54539888999997</v>
      </c>
      <c r="T51" s="11">
        <v>169.46554101000004</v>
      </c>
      <c r="U51" s="11">
        <v>227.33540147999997</v>
      </c>
      <c r="V51" s="11">
        <v>261.40125834000003</v>
      </c>
      <c r="W51" s="11">
        <v>254.13637775999999</v>
      </c>
      <c r="X51" s="11">
        <v>328.56795011000003</v>
      </c>
      <c r="Y51" s="11">
        <v>393.18300228999988</v>
      </c>
      <c r="Z51" s="11">
        <v>393.13022439000002</v>
      </c>
      <c r="AA51" s="11">
        <v>466.00461393000012</v>
      </c>
      <c r="AB51" s="11">
        <v>524.93360813000004</v>
      </c>
      <c r="AC51" s="11">
        <v>556.35299507999991</v>
      </c>
      <c r="AD51"/>
      <c r="AE51"/>
      <c r="AF51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</row>
    <row r="52" spans="1:191">
      <c r="A52" s="29" t="s">
        <v>157</v>
      </c>
      <c r="B52" s="8">
        <v>14.14623415</v>
      </c>
      <c r="C52" s="8">
        <v>15.42303388</v>
      </c>
      <c r="D52" s="8">
        <v>14.3911473</v>
      </c>
      <c r="E52" s="8">
        <v>28.124382359999998</v>
      </c>
      <c r="F52" s="8">
        <v>21.049097809999999</v>
      </c>
      <c r="G52" s="8">
        <v>28.763400949999998</v>
      </c>
      <c r="H52" s="8">
        <v>2.659359E-2</v>
      </c>
      <c r="I52" s="8">
        <v>4.7788400000000003E-3</v>
      </c>
      <c r="J52" s="8">
        <v>3.2834699999999994E-2</v>
      </c>
      <c r="K52" s="8">
        <v>29.23472924</v>
      </c>
      <c r="L52" s="8">
        <v>23.4169439</v>
      </c>
      <c r="M52" s="8">
        <v>27.483137290000005</v>
      </c>
      <c r="N52" s="8">
        <v>22.487610419999999</v>
      </c>
      <c r="O52" s="8">
        <v>21.081215419999999</v>
      </c>
      <c r="P52" s="8">
        <v>17.966648359999997</v>
      </c>
      <c r="Q52" s="8">
        <v>25.004467829999996</v>
      </c>
      <c r="R52" s="8">
        <v>21.534475070000003</v>
      </c>
      <c r="S52" s="8">
        <v>23.933400000000002</v>
      </c>
      <c r="T52" s="8">
        <v>20.864318339999997</v>
      </c>
      <c r="U52" s="8">
        <v>22.409164230000005</v>
      </c>
      <c r="V52" s="8">
        <v>21.849248790000001</v>
      </c>
      <c r="W52" s="8">
        <v>23.133533979999996</v>
      </c>
      <c r="X52" s="8">
        <v>22.083483490000006</v>
      </c>
      <c r="Y52" s="8">
        <v>23.120382500000002</v>
      </c>
      <c r="Z52" s="8">
        <v>29.069972349999997</v>
      </c>
      <c r="AA52" s="8">
        <v>28.57279205999999</v>
      </c>
      <c r="AB52" s="8">
        <v>29.400723650000007</v>
      </c>
      <c r="AC52" s="8">
        <v>25.624221989999995</v>
      </c>
      <c r="AD52"/>
      <c r="AE52"/>
      <c r="AF52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</row>
    <row r="53" spans="1:191">
      <c r="A53" s="30" t="s">
        <v>158</v>
      </c>
      <c r="B53" s="11">
        <v>2257.6968969200002</v>
      </c>
      <c r="C53" s="11">
        <v>1946.9232802799997</v>
      </c>
      <c r="D53" s="11">
        <v>1485.7769315599999</v>
      </c>
      <c r="E53" s="11">
        <v>2026.3260881599999</v>
      </c>
      <c r="F53" s="11">
        <v>2557.1283050500001</v>
      </c>
      <c r="G53" s="11">
        <v>2923.0289254200002</v>
      </c>
      <c r="H53" s="11">
        <v>3844.6386272499999</v>
      </c>
      <c r="I53" s="11">
        <v>3754.3184199100001</v>
      </c>
      <c r="J53" s="11">
        <v>3394.8948781000008</v>
      </c>
      <c r="K53" s="11">
        <v>10524.183568450002</v>
      </c>
      <c r="L53" s="11">
        <v>6397.30679478</v>
      </c>
      <c r="M53" s="11">
        <v>7291.8919878200013</v>
      </c>
      <c r="N53" s="11">
        <v>10493.588641130002</v>
      </c>
      <c r="O53" s="11">
        <v>8818.4330575300028</v>
      </c>
      <c r="P53" s="11">
        <v>9489.6991131599971</v>
      </c>
      <c r="Q53" s="11">
        <v>16153.083532819999</v>
      </c>
      <c r="R53" s="11">
        <v>12344.893996199997</v>
      </c>
      <c r="S53" s="11">
        <v>13313.631279719993</v>
      </c>
      <c r="T53" s="11">
        <v>16827.70649964</v>
      </c>
      <c r="U53" s="11">
        <v>19417.341334790002</v>
      </c>
      <c r="V53" s="11">
        <v>22585.180205349996</v>
      </c>
      <c r="W53" s="11">
        <v>24624.65530906001</v>
      </c>
      <c r="X53" s="11">
        <v>27574.824343869994</v>
      </c>
      <c r="Y53" s="11">
        <v>32847.458470859994</v>
      </c>
      <c r="Z53" s="11">
        <v>35832.939456220003</v>
      </c>
      <c r="AA53" s="11">
        <v>38334.277609490004</v>
      </c>
      <c r="AB53" s="11">
        <v>38531.359928299986</v>
      </c>
      <c r="AC53" s="11">
        <v>43844.348440350004</v>
      </c>
      <c r="AD53"/>
      <c r="AE53"/>
      <c r="AF5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</row>
    <row r="54" spans="1:191">
      <c r="A54" s="23" t="s">
        <v>92</v>
      </c>
      <c r="B54" s="20">
        <f>B10+B11+B12+B14+B13+B15+B16+B17+B18+B19+B20+B21+B22+B23+B24+B25+B26+B28+B32+B43+B47+B51+B52+B53</f>
        <v>51209.401899600009</v>
      </c>
      <c r="C54" s="20">
        <f t="shared" ref="C54:G54" si="8">C10+C11+C12+C14+C13+C15+C16+C17+C18+C19+C20+C21+C22+C23+C24+C25+C26+C28+C32+C43+C47+C51+C52+C53</f>
        <v>61018.511707669997</v>
      </c>
      <c r="D54" s="20">
        <f t="shared" si="8"/>
        <v>32217.329300429999</v>
      </c>
      <c r="E54" s="20">
        <f t="shared" si="8"/>
        <v>35874.131679880004</v>
      </c>
      <c r="F54" s="20">
        <f t="shared" si="8"/>
        <v>37357.725041049998</v>
      </c>
      <c r="G54" s="20">
        <f t="shared" si="8"/>
        <v>39960.35536786</v>
      </c>
      <c r="H54" s="20">
        <f>H10+H11+H12+H14+H13+H15+H16+H17+H18+H19+H20+H21+H22+H23+H24+H25+H26+H28+H32+H43+H47+H51+H52+H53</f>
        <v>29640.170624850001</v>
      </c>
      <c r="I54" s="20">
        <f t="shared" ref="I54:AC54" si="9">I10+I11+I12+I14+I13+I15+I16+I17+I18+I19+I20+I21+I22+I23+I24+I25+I26+I28+I32+I43+I47+I51+I52+I53</f>
        <v>34085.157123400008</v>
      </c>
      <c r="J54" s="20">
        <f t="shared" si="9"/>
        <v>37627.338796690012</v>
      </c>
      <c r="K54" s="20">
        <f t="shared" si="9"/>
        <v>62639.311620000008</v>
      </c>
      <c r="L54" s="20">
        <f t="shared" si="9"/>
        <v>33492.724185070001</v>
      </c>
      <c r="M54" s="20">
        <f t="shared" si="9"/>
        <v>42548.635114339995</v>
      </c>
      <c r="N54" s="20">
        <f t="shared" si="9"/>
        <v>57408.136625710016</v>
      </c>
      <c r="O54" s="20">
        <f t="shared" si="9"/>
        <v>58307.936204109988</v>
      </c>
      <c r="P54" s="20">
        <f t="shared" si="9"/>
        <v>44518.426858679988</v>
      </c>
      <c r="Q54" s="20">
        <f t="shared" si="9"/>
        <v>81357.253383360003</v>
      </c>
      <c r="R54" s="20">
        <f t="shared" si="9"/>
        <v>64476.475911110014</v>
      </c>
      <c r="S54" s="20">
        <f t="shared" si="9"/>
        <v>77288.363029289991</v>
      </c>
      <c r="T54" s="20">
        <f t="shared" si="9"/>
        <v>57741.709224630009</v>
      </c>
      <c r="U54" s="20">
        <f t="shared" si="9"/>
        <v>69362.492145740005</v>
      </c>
      <c r="V54" s="20">
        <f t="shared" si="9"/>
        <v>75053.694362009992</v>
      </c>
      <c r="W54" s="20">
        <f t="shared" si="9"/>
        <v>82842.829600100013</v>
      </c>
      <c r="X54" s="20">
        <f t="shared" si="9"/>
        <v>73260.762652820005</v>
      </c>
      <c r="Y54" s="20">
        <f t="shared" si="9"/>
        <v>91251.801763700001</v>
      </c>
      <c r="Z54" s="20">
        <f t="shared" si="9"/>
        <v>90693.239859559995</v>
      </c>
      <c r="AA54" s="20">
        <f t="shared" si="9"/>
        <v>98952.461856500013</v>
      </c>
      <c r="AB54" s="20">
        <f t="shared" si="9"/>
        <v>94493.558374219981</v>
      </c>
      <c r="AC54" s="20">
        <f t="shared" si="9"/>
        <v>133858.74412364</v>
      </c>
      <c r="AD54"/>
      <c r="AE54"/>
      <c r="AF54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</row>
    <row r="55" spans="1:191" ht="7.5" customHeight="1">
      <c r="A55" s="41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/>
      <c r="AE55"/>
      <c r="AF55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</row>
    <row r="56" spans="1:191" ht="18.75">
      <c r="A56" s="3" t="s">
        <v>58</v>
      </c>
      <c r="B56"/>
    </row>
    <row r="57" spans="1:191">
      <c r="A57" s="39" t="s">
        <v>162</v>
      </c>
      <c r="B57" s="40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</row>
    <row r="58" spans="1:191" ht="18.75" customHeight="1">
      <c r="A58" s="46" t="s">
        <v>163</v>
      </c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</row>
    <row r="59" spans="1:191">
      <c r="A59" s="39" t="s">
        <v>160</v>
      </c>
      <c r="B59" s="40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</row>
    <row r="60" spans="1:191">
      <c r="A60" s="39" t="s">
        <v>161</v>
      </c>
      <c r="B60" s="40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</row>
    <row r="61" spans="1:191" ht="18.75">
      <c r="A61" s="3"/>
    </row>
    <row r="62" spans="1:191" customFormat="1" ht="15"/>
    <row r="63" spans="1:191" customFormat="1" ht="15"/>
    <row r="64" spans="1:191" customFormat="1" ht="15"/>
    <row r="65" customFormat="1" ht="15"/>
    <row r="66" customFormat="1" ht="15"/>
    <row r="67" customFormat="1" ht="15"/>
    <row r="68" customFormat="1" ht="15"/>
  </sheetData>
  <mergeCells count="1">
    <mergeCell ref="A58:O5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5474F-5E79-4260-BAEB-CE11E295E4B3}">
  <dimension ref="A4:GJ68"/>
  <sheetViews>
    <sheetView tabSelected="1" topLeftCell="A4" zoomScaleNormal="100" workbookViewId="0">
      <pane xSplit="1" topLeftCell="AH1" activePane="topRight" state="frozen"/>
      <selection pane="topRight" activeCell="AL5" sqref="AL5"/>
    </sheetView>
  </sheetViews>
  <sheetFormatPr defaultRowHeight="21"/>
  <cols>
    <col min="1" max="1" width="72.140625" style="2" customWidth="1"/>
    <col min="2" max="31" width="11.5703125" style="3" customWidth="1"/>
    <col min="32" max="32" width="12.7109375" style="3" customWidth="1"/>
    <col min="33" max="33" width="12.7109375" style="3" bestFit="1" customWidth="1"/>
    <col min="34" max="43" width="12.7109375" style="3" customWidth="1"/>
    <col min="44" max="65" width="12.140625" customWidth="1"/>
    <col min="193" max="16384" width="9.140625" style="3"/>
  </cols>
  <sheetData>
    <row r="4" spans="1:192" ht="21.75" customHeight="1">
      <c r="A4" s="1" t="s">
        <v>0</v>
      </c>
    </row>
    <row r="5" spans="1:192">
      <c r="A5" s="1" t="s">
        <v>166</v>
      </c>
    </row>
    <row r="6" spans="1:192">
      <c r="A6" s="1" t="s">
        <v>176</v>
      </c>
    </row>
    <row r="7" spans="1:192">
      <c r="A7" s="1" t="s">
        <v>1</v>
      </c>
    </row>
    <row r="8" spans="1:192">
      <c r="AF8" s="25"/>
      <c r="AG8" s="25"/>
    </row>
    <row r="9" spans="1:192">
      <c r="A9" s="5" t="s">
        <v>2</v>
      </c>
      <c r="B9" s="6" t="s">
        <v>59</v>
      </c>
      <c r="C9" s="6" t="s">
        <v>60</v>
      </c>
      <c r="D9" s="6" t="s">
        <v>61</v>
      </c>
      <c r="E9" s="6" t="s">
        <v>62</v>
      </c>
      <c r="F9" s="6" t="s">
        <v>63</v>
      </c>
      <c r="G9" s="6" t="s">
        <v>64</v>
      </c>
      <c r="H9" s="6" t="s">
        <v>65</v>
      </c>
      <c r="I9" s="6" t="s">
        <v>66</v>
      </c>
      <c r="J9" s="6" t="s">
        <v>67</v>
      </c>
      <c r="K9" s="13" t="s">
        <v>68</v>
      </c>
      <c r="L9" s="14" t="s">
        <v>69</v>
      </c>
      <c r="M9" s="14" t="s">
        <v>70</v>
      </c>
      <c r="N9" s="14" t="s">
        <v>71</v>
      </c>
      <c r="O9" s="15" t="s">
        <v>72</v>
      </c>
      <c r="P9" s="15" t="s">
        <v>73</v>
      </c>
      <c r="Q9" s="15" t="s">
        <v>74</v>
      </c>
      <c r="R9" s="15" t="s">
        <v>75</v>
      </c>
      <c r="S9" s="15" t="s">
        <v>76</v>
      </c>
      <c r="T9" s="15" t="s">
        <v>77</v>
      </c>
      <c r="U9" s="15" t="s">
        <v>78</v>
      </c>
      <c r="V9" s="16" t="s">
        <v>79</v>
      </c>
      <c r="W9" s="16" t="s">
        <v>80</v>
      </c>
      <c r="X9" s="16" t="s">
        <v>81</v>
      </c>
      <c r="Y9" s="16" t="s">
        <v>82</v>
      </c>
      <c r="Z9" s="4" t="s">
        <v>83</v>
      </c>
      <c r="AA9" s="4" t="s">
        <v>84</v>
      </c>
      <c r="AB9" s="4" t="s">
        <v>85</v>
      </c>
      <c r="AC9" s="4" t="s">
        <v>86</v>
      </c>
      <c r="AD9" s="17" t="s">
        <v>87</v>
      </c>
      <c r="AE9" s="17" t="s">
        <v>88</v>
      </c>
      <c r="AF9" s="24" t="s">
        <v>89</v>
      </c>
      <c r="AG9" s="24" t="s">
        <v>167</v>
      </c>
      <c r="AH9" s="24" t="s">
        <v>168</v>
      </c>
      <c r="AI9" s="24" t="s">
        <v>169</v>
      </c>
      <c r="AJ9" s="24" t="s">
        <v>170</v>
      </c>
      <c r="AK9" s="24" t="s">
        <v>171</v>
      </c>
      <c r="AL9" s="24" t="s">
        <v>172</v>
      </c>
      <c r="AM9" s="24" t="s">
        <v>173</v>
      </c>
      <c r="AN9" s="24" t="s">
        <v>174</v>
      </c>
      <c r="AO9" s="24" t="s">
        <v>175</v>
      </c>
      <c r="AP9" s="24" t="s">
        <v>177</v>
      </c>
      <c r="AQ9" s="24" t="s">
        <v>178</v>
      </c>
    </row>
    <row r="10" spans="1:192" s="9" customFormat="1">
      <c r="A10" s="7" t="s">
        <v>93</v>
      </c>
      <c r="B10" s="32">
        <v>7210.5675757300005</v>
      </c>
      <c r="C10" s="32">
        <v>26501.908441339998</v>
      </c>
      <c r="D10" s="32">
        <v>7352.6701699299992</v>
      </c>
      <c r="E10" s="32">
        <v>3223.6420290999999</v>
      </c>
      <c r="F10" s="32">
        <v>10247.7326319</v>
      </c>
      <c r="G10" s="32">
        <v>38087.693355369993</v>
      </c>
      <c r="H10" s="32">
        <v>15636.10582934</v>
      </c>
      <c r="I10" s="32">
        <v>10055.811528170001</v>
      </c>
      <c r="J10" s="32">
        <v>8787.5120728999955</v>
      </c>
      <c r="K10" s="32">
        <v>35494.33047013</v>
      </c>
      <c r="L10" s="32">
        <v>26623.657527809992</v>
      </c>
      <c r="M10" s="32">
        <v>15802.225774490005</v>
      </c>
      <c r="N10" s="32">
        <v>11348.211104429995</v>
      </c>
      <c r="O10" s="32">
        <v>21495.674004919998</v>
      </c>
      <c r="P10" s="32">
        <v>10684.647120190002</v>
      </c>
      <c r="Q10" s="32">
        <v>9478.1366720999977</v>
      </c>
      <c r="R10" s="32">
        <v>8870.6446294500001</v>
      </c>
      <c r="S10" s="32">
        <v>17998.913297979994</v>
      </c>
      <c r="T10" s="32">
        <v>10573.031483100005</v>
      </c>
      <c r="U10" s="32">
        <v>10276.604053819998</v>
      </c>
      <c r="V10" s="32">
        <v>8051.2107344399974</v>
      </c>
      <c r="W10" s="32">
        <v>6827.704988949994</v>
      </c>
      <c r="X10" s="32">
        <v>7077.4239491999997</v>
      </c>
      <c r="Y10" s="32">
        <v>5257.4303649099984</v>
      </c>
      <c r="Z10" s="32">
        <v>7660.6130226500045</v>
      </c>
      <c r="AA10" s="32">
        <v>9336.017450780002</v>
      </c>
      <c r="AB10" s="32">
        <v>35758.511784329996</v>
      </c>
      <c r="AC10" s="32">
        <v>12255.983773600003</v>
      </c>
      <c r="AD10" s="32">
        <v>20653.211378760003</v>
      </c>
      <c r="AE10" s="32">
        <v>66640.111364149983</v>
      </c>
      <c r="AF10" s="32">
        <v>37563.242236930011</v>
      </c>
      <c r="AG10" s="32">
        <v>18068.155800299992</v>
      </c>
      <c r="AH10" s="32">
        <v>16810.443364890005</v>
      </c>
      <c r="AI10" s="32">
        <v>19652.221233530003</v>
      </c>
      <c r="AJ10" s="32">
        <v>13780.745728839996</v>
      </c>
      <c r="AK10" s="32">
        <v>14458.137798180001</v>
      </c>
      <c r="AL10" s="32">
        <v>22967.845340519991</v>
      </c>
      <c r="AM10" s="32">
        <v>58807.320255939958</v>
      </c>
      <c r="AN10" s="32">
        <v>82831.840897420014</v>
      </c>
      <c r="AO10" s="32">
        <v>95506.968179290008</v>
      </c>
      <c r="AP10" s="32">
        <v>97304.298917359949</v>
      </c>
      <c r="AQ10" s="32">
        <v>109075.98578460001</v>
      </c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</row>
    <row r="11" spans="1:192" s="12" customFormat="1">
      <c r="A11" s="10" t="s">
        <v>94</v>
      </c>
      <c r="B11" s="31">
        <v>220.99051774999998</v>
      </c>
      <c r="C11" s="31">
        <v>54.759966890000001</v>
      </c>
      <c r="D11" s="31">
        <v>60.721299299999998</v>
      </c>
      <c r="E11" s="31">
        <v>50.57616767999999</v>
      </c>
      <c r="F11" s="31">
        <v>142.40424831000001</v>
      </c>
      <c r="G11" s="31">
        <v>66.570729820000011</v>
      </c>
      <c r="H11" s="31">
        <v>100.81282206</v>
      </c>
      <c r="I11" s="31">
        <v>59.242374269999999</v>
      </c>
      <c r="J11" s="31">
        <v>63.315347090000003</v>
      </c>
      <c r="K11" s="31">
        <v>59.877431649999991</v>
      </c>
      <c r="L11" s="31">
        <v>16.829601369999999</v>
      </c>
      <c r="M11" s="31">
        <v>78.86760360000001</v>
      </c>
      <c r="N11" s="31">
        <v>52.549629799999998</v>
      </c>
      <c r="O11" s="31">
        <v>61.928672480000003</v>
      </c>
      <c r="P11" s="31">
        <v>38.341584879999999</v>
      </c>
      <c r="Q11" s="31">
        <v>34.257606350000003</v>
      </c>
      <c r="R11" s="31">
        <v>63.122253049999998</v>
      </c>
      <c r="S11" s="31">
        <v>31.714096960000003</v>
      </c>
      <c r="T11" s="31">
        <v>31.453313290000001</v>
      </c>
      <c r="U11" s="31">
        <v>52.36950779</v>
      </c>
      <c r="V11" s="31">
        <v>30.300716519999998</v>
      </c>
      <c r="W11" s="31">
        <v>28.029747620000006</v>
      </c>
      <c r="X11" s="31">
        <v>24.29638714</v>
      </c>
      <c r="Y11" s="31">
        <v>47.378266710000005</v>
      </c>
      <c r="Z11" s="31">
        <v>73.881273890000003</v>
      </c>
      <c r="AA11" s="31">
        <v>44.42910183</v>
      </c>
      <c r="AB11" s="31">
        <v>52.443877069999999</v>
      </c>
      <c r="AC11" s="31">
        <v>50.405002699999997</v>
      </c>
      <c r="AD11" s="31">
        <v>712.36608770000009</v>
      </c>
      <c r="AE11" s="31">
        <v>96.61670762</v>
      </c>
      <c r="AF11" s="31">
        <v>59.688855750000002</v>
      </c>
      <c r="AG11" s="31">
        <v>75.938092960000006</v>
      </c>
      <c r="AH11" s="31">
        <v>578.04227084000001</v>
      </c>
      <c r="AI11" s="31">
        <v>85.301278019999998</v>
      </c>
      <c r="AJ11" s="31">
        <v>200.69531025000001</v>
      </c>
      <c r="AK11" s="31">
        <v>543.99766801999999</v>
      </c>
      <c r="AL11" s="31">
        <v>227.80355882000001</v>
      </c>
      <c r="AM11" s="31">
        <v>97.095701840000004</v>
      </c>
      <c r="AN11" s="31">
        <v>271.43387760000002</v>
      </c>
      <c r="AO11" s="31">
        <v>201.43965494999998</v>
      </c>
      <c r="AP11" s="31">
        <v>200.49152217000002</v>
      </c>
      <c r="AQ11" s="31">
        <v>140.75126573</v>
      </c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</row>
    <row r="12" spans="1:192" s="9" customFormat="1">
      <c r="A12" s="7" t="s">
        <v>95</v>
      </c>
      <c r="B12" s="32">
        <v>2752.4562923199996</v>
      </c>
      <c r="C12" s="32">
        <v>3577.5208662299997</v>
      </c>
      <c r="D12" s="32">
        <v>3512.8520321999999</v>
      </c>
      <c r="E12" s="32">
        <v>3805.279953459999</v>
      </c>
      <c r="F12" s="32">
        <v>5482.9304192699992</v>
      </c>
      <c r="G12" s="32">
        <v>3397.1903491800003</v>
      </c>
      <c r="H12" s="32">
        <v>6540.879460780001</v>
      </c>
      <c r="I12" s="32">
        <v>4992.21027125</v>
      </c>
      <c r="J12" s="32">
        <v>3965.5625412899994</v>
      </c>
      <c r="K12" s="32">
        <v>4262.2604723900004</v>
      </c>
      <c r="L12" s="32">
        <v>3740.5867536299993</v>
      </c>
      <c r="M12" s="32">
        <v>3969.7589421900011</v>
      </c>
      <c r="N12" s="32">
        <v>4240.382519259997</v>
      </c>
      <c r="O12" s="32">
        <v>4210.1036302199982</v>
      </c>
      <c r="P12" s="32">
        <v>4376.6735375999988</v>
      </c>
      <c r="Q12" s="32">
        <v>4924.245214370002</v>
      </c>
      <c r="R12" s="32">
        <v>4979.7609097399982</v>
      </c>
      <c r="S12" s="32">
        <v>5837.5792290200025</v>
      </c>
      <c r="T12" s="32">
        <v>5521.9364533600028</v>
      </c>
      <c r="U12" s="32">
        <v>7348.6385002000006</v>
      </c>
      <c r="V12" s="32">
        <v>7658.9635750299985</v>
      </c>
      <c r="W12" s="32">
        <v>8443.4391892300009</v>
      </c>
      <c r="X12" s="32">
        <v>7756.8897062100023</v>
      </c>
      <c r="Y12" s="32">
        <v>6898.7116102399996</v>
      </c>
      <c r="Z12" s="32">
        <v>8692.8298123200002</v>
      </c>
      <c r="AA12" s="32">
        <v>8219.2853199000001</v>
      </c>
      <c r="AB12" s="32">
        <v>8390.3250907099991</v>
      </c>
      <c r="AC12" s="32">
        <v>7236.0170701100005</v>
      </c>
      <c r="AD12" s="32">
        <v>7586.2087620599996</v>
      </c>
      <c r="AE12" s="32">
        <v>9145.3038756499973</v>
      </c>
      <c r="AF12" s="32">
        <v>7764.4712727299975</v>
      </c>
      <c r="AG12" s="32">
        <v>7814.2015911599983</v>
      </c>
      <c r="AH12" s="32">
        <v>8876.6452410300008</v>
      </c>
      <c r="AI12" s="32">
        <v>8121.9512299200023</v>
      </c>
      <c r="AJ12" s="32">
        <v>8578.7373755999997</v>
      </c>
      <c r="AK12" s="32">
        <v>8986.3849128900038</v>
      </c>
      <c r="AL12" s="32">
        <v>10749.775097420003</v>
      </c>
      <c r="AM12" s="32">
        <v>11394.780816690001</v>
      </c>
      <c r="AN12" s="32">
        <v>11733.558896439999</v>
      </c>
      <c r="AO12" s="32">
        <v>11406.42633894</v>
      </c>
      <c r="AP12" s="32">
        <v>14146.845070990003</v>
      </c>
      <c r="AQ12" s="32">
        <v>11390.07735634</v>
      </c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</row>
    <row r="13" spans="1:192" s="12" customFormat="1">
      <c r="A13" s="10" t="s">
        <v>96</v>
      </c>
      <c r="B13" s="31">
        <v>128.75093810999999</v>
      </c>
      <c r="C13" s="31">
        <v>74.941045150000008</v>
      </c>
      <c r="D13" s="31">
        <v>261.50520913999998</v>
      </c>
      <c r="E13" s="31">
        <v>66.178210010000001</v>
      </c>
      <c r="F13" s="31">
        <v>67.339988450000007</v>
      </c>
      <c r="G13" s="31">
        <v>67.671763670000004</v>
      </c>
      <c r="H13" s="31">
        <v>64.96463181</v>
      </c>
      <c r="I13" s="31">
        <v>48.500412839999996</v>
      </c>
      <c r="J13" s="31">
        <v>47.474958649999991</v>
      </c>
      <c r="K13" s="31">
        <v>51.048258969999999</v>
      </c>
      <c r="L13" s="31">
        <v>46.486358799999998</v>
      </c>
      <c r="M13" s="31">
        <v>49.55766676999999</v>
      </c>
      <c r="N13" s="31">
        <v>41.816631810000004</v>
      </c>
      <c r="O13" s="31">
        <v>36.287918860000005</v>
      </c>
      <c r="P13" s="31">
        <v>44.560835400000009</v>
      </c>
      <c r="Q13" s="31">
        <v>4954.5826176399996</v>
      </c>
      <c r="R13" s="31">
        <v>4907.8471225599997</v>
      </c>
      <c r="S13" s="31">
        <v>4814.3316952200003</v>
      </c>
      <c r="T13" s="31">
        <v>4730.8801052900008</v>
      </c>
      <c r="U13" s="31">
        <v>5302.9195196400005</v>
      </c>
      <c r="V13" s="31">
        <v>5652.9409801800002</v>
      </c>
      <c r="W13" s="31">
        <v>6329.9993038299999</v>
      </c>
      <c r="X13" s="31">
        <v>8586.2451867199998</v>
      </c>
      <c r="Y13" s="31">
        <v>8349.6024018200023</v>
      </c>
      <c r="Z13" s="31">
        <v>8212.7193008300001</v>
      </c>
      <c r="AA13" s="31">
        <v>8013.4959294500004</v>
      </c>
      <c r="AB13" s="31">
        <v>7801.7754720900002</v>
      </c>
      <c r="AC13" s="31">
        <v>3110.9155706800002</v>
      </c>
      <c r="AD13" s="31">
        <v>2880.6473622399999</v>
      </c>
      <c r="AE13" s="31">
        <v>2958.6051777299999</v>
      </c>
      <c r="AF13" s="31">
        <v>2571.88030282</v>
      </c>
      <c r="AG13" s="31">
        <v>2412.04009559</v>
      </c>
      <c r="AH13" s="31">
        <v>2651.94987623</v>
      </c>
      <c r="AI13" s="31">
        <v>2003.6685251700001</v>
      </c>
      <c r="AJ13" s="31">
        <v>1839.4436372900002</v>
      </c>
      <c r="AK13" s="31">
        <v>1787.28243505</v>
      </c>
      <c r="AL13" s="31">
        <v>1548.1403537099998</v>
      </c>
      <c r="AM13" s="31">
        <v>1547.0669996100003</v>
      </c>
      <c r="AN13" s="31">
        <v>2585.3201745000001</v>
      </c>
      <c r="AO13" s="31">
        <v>1379.15150881</v>
      </c>
      <c r="AP13" s="31">
        <v>1332.9747485300002</v>
      </c>
      <c r="AQ13" s="31">
        <v>1220.78021371</v>
      </c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</row>
    <row r="14" spans="1:192" s="9" customFormat="1">
      <c r="A14" s="7" t="s">
        <v>97</v>
      </c>
      <c r="B14" s="32">
        <v>66.272105239999988</v>
      </c>
      <c r="C14" s="32">
        <v>125.341874</v>
      </c>
      <c r="D14" s="32">
        <v>83.89151957</v>
      </c>
      <c r="E14" s="32">
        <v>50.241125359999998</v>
      </c>
      <c r="F14" s="32">
        <v>52.814158190000001</v>
      </c>
      <c r="G14" s="32">
        <v>106.74087219</v>
      </c>
      <c r="H14" s="32">
        <v>62.287462929999997</v>
      </c>
      <c r="I14" s="32">
        <v>47.235440650000001</v>
      </c>
      <c r="J14" s="32">
        <v>62.291583840000001</v>
      </c>
      <c r="K14" s="32">
        <v>76.375162990000007</v>
      </c>
      <c r="L14" s="32">
        <v>65.607808389999988</v>
      </c>
      <c r="M14" s="32">
        <v>93.635866879999995</v>
      </c>
      <c r="N14" s="32">
        <v>55.572367019999994</v>
      </c>
      <c r="O14" s="32">
        <v>71.277291379999994</v>
      </c>
      <c r="P14" s="32">
        <v>86.613057710000007</v>
      </c>
      <c r="Q14" s="32">
        <v>79.830253479999996</v>
      </c>
      <c r="R14" s="32">
        <v>70.344693719999995</v>
      </c>
      <c r="S14" s="32">
        <v>63.031555939999997</v>
      </c>
      <c r="T14" s="32">
        <v>48.159837369999998</v>
      </c>
      <c r="U14" s="32">
        <v>86.357819479999989</v>
      </c>
      <c r="V14" s="32">
        <v>57.150616469999996</v>
      </c>
      <c r="W14" s="32">
        <v>81.577587999999992</v>
      </c>
      <c r="X14" s="32">
        <v>82.503549849999999</v>
      </c>
      <c r="Y14" s="32">
        <v>45.49803387</v>
      </c>
      <c r="Z14" s="32">
        <v>89.869117560000007</v>
      </c>
      <c r="AA14" s="32">
        <v>65.688571629999998</v>
      </c>
      <c r="AB14" s="32">
        <v>67.141040130000007</v>
      </c>
      <c r="AC14" s="32">
        <v>46.000969990000002</v>
      </c>
      <c r="AD14" s="32">
        <v>37.524979819999999</v>
      </c>
      <c r="AE14" s="32">
        <v>60.275775039999999</v>
      </c>
      <c r="AF14" s="32">
        <v>45.303169379999993</v>
      </c>
      <c r="AG14" s="32">
        <v>78.20216834</v>
      </c>
      <c r="AH14" s="32">
        <v>93.432094740000011</v>
      </c>
      <c r="AI14" s="32">
        <v>52.634972420000004</v>
      </c>
      <c r="AJ14" s="32">
        <v>56.05924821</v>
      </c>
      <c r="AK14" s="32">
        <v>61.209808270000011</v>
      </c>
      <c r="AL14" s="32">
        <v>109.73010177</v>
      </c>
      <c r="AM14" s="32">
        <v>79.99575007</v>
      </c>
      <c r="AN14" s="32">
        <v>98.633026880000017</v>
      </c>
      <c r="AO14" s="32">
        <v>116.67434112000001</v>
      </c>
      <c r="AP14" s="32">
        <v>158.18723099000002</v>
      </c>
      <c r="AQ14" s="32">
        <v>195.47456052999999</v>
      </c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</row>
    <row r="15" spans="1:192" s="12" customFormat="1">
      <c r="A15" s="10" t="s">
        <v>98</v>
      </c>
      <c r="B15" s="31">
        <v>1090.4245885099999</v>
      </c>
      <c r="C15" s="31">
        <v>1336.5734900100003</v>
      </c>
      <c r="D15" s="31">
        <v>1184.1998903499998</v>
      </c>
      <c r="E15" s="31">
        <v>1213.6145695800001</v>
      </c>
      <c r="F15" s="31">
        <v>1277.97006566</v>
      </c>
      <c r="G15" s="31">
        <v>1285.9175629000001</v>
      </c>
      <c r="H15" s="31">
        <v>1098.1945409</v>
      </c>
      <c r="I15" s="31">
        <v>1462.7638641200006</v>
      </c>
      <c r="J15" s="31">
        <v>1631.9023584700003</v>
      </c>
      <c r="K15" s="31">
        <v>1347.8938579100002</v>
      </c>
      <c r="L15" s="31">
        <v>1429.7925485200003</v>
      </c>
      <c r="M15" s="31">
        <v>1652.0201807399997</v>
      </c>
      <c r="N15" s="31">
        <v>1816.4062052200002</v>
      </c>
      <c r="O15" s="31">
        <v>1769.3464029299998</v>
      </c>
      <c r="P15" s="31">
        <v>1217.8255221900001</v>
      </c>
      <c r="Q15" s="31">
        <v>1359.1335182400003</v>
      </c>
      <c r="R15" s="31">
        <v>1632.8120654999996</v>
      </c>
      <c r="S15" s="31">
        <v>1380.98738927</v>
      </c>
      <c r="T15" s="31">
        <v>1632.1681556200003</v>
      </c>
      <c r="U15" s="31">
        <v>1601.63384423</v>
      </c>
      <c r="V15" s="31">
        <v>2060.1884263299994</v>
      </c>
      <c r="W15" s="31">
        <v>1547.4395612399999</v>
      </c>
      <c r="X15" s="31">
        <v>1184.4880865500004</v>
      </c>
      <c r="Y15" s="31">
        <v>1415.2962739000002</v>
      </c>
      <c r="Z15" s="31">
        <v>1765.4312887700007</v>
      </c>
      <c r="AA15" s="31">
        <v>1377.5970110000005</v>
      </c>
      <c r="AB15" s="31">
        <v>1285.4731797399995</v>
      </c>
      <c r="AC15" s="31">
        <v>1475.0470136499998</v>
      </c>
      <c r="AD15" s="31">
        <v>1520.0382733299998</v>
      </c>
      <c r="AE15" s="31">
        <v>1702.1058736099999</v>
      </c>
      <c r="AF15" s="31">
        <v>2133.7023120000003</v>
      </c>
      <c r="AG15" s="31">
        <v>2088.0152082200002</v>
      </c>
      <c r="AH15" s="31">
        <v>2678.9348195200005</v>
      </c>
      <c r="AI15" s="31">
        <v>2826.4429305200001</v>
      </c>
      <c r="AJ15" s="31">
        <v>2667.0489116100002</v>
      </c>
      <c r="AK15" s="31">
        <v>2964.7643226199989</v>
      </c>
      <c r="AL15" s="31">
        <v>4423.4596618599999</v>
      </c>
      <c r="AM15" s="31">
        <v>4726.8940282600006</v>
      </c>
      <c r="AN15" s="31">
        <v>4442.44526666</v>
      </c>
      <c r="AO15" s="31">
        <v>4070.7317037899998</v>
      </c>
      <c r="AP15" s="31">
        <v>4985.5415831500004</v>
      </c>
      <c r="AQ15" s="31">
        <v>4098.6832364499987</v>
      </c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</row>
    <row r="16" spans="1:192" s="9" customFormat="1">
      <c r="A16" s="7" t="s">
        <v>99</v>
      </c>
      <c r="B16" s="32">
        <v>4899.4348786699984</v>
      </c>
      <c r="C16" s="32">
        <v>5637.253009230003</v>
      </c>
      <c r="D16" s="32">
        <v>5648.5846531300031</v>
      </c>
      <c r="E16" s="32">
        <v>5907.2059016099975</v>
      </c>
      <c r="F16" s="32">
        <v>6349.8510184099996</v>
      </c>
      <c r="G16" s="32">
        <v>6737.485823840002</v>
      </c>
      <c r="H16" s="32">
        <v>5282.127608849999</v>
      </c>
      <c r="I16" s="32">
        <v>6137.6947218300029</v>
      </c>
      <c r="J16" s="32">
        <v>5667.5233330599995</v>
      </c>
      <c r="K16" s="32">
        <v>5851.8636027700004</v>
      </c>
      <c r="L16" s="32">
        <v>6603.1710028699954</v>
      </c>
      <c r="M16" s="32">
        <v>6697.0327324000009</v>
      </c>
      <c r="N16" s="32">
        <v>6912.5239856200069</v>
      </c>
      <c r="O16" s="32">
        <v>7049.6440611900034</v>
      </c>
      <c r="P16" s="32">
        <v>7773.6953306600026</v>
      </c>
      <c r="Q16" s="32">
        <v>7395.781761649997</v>
      </c>
      <c r="R16" s="32">
        <v>6825.6611465800024</v>
      </c>
      <c r="S16" s="32">
        <v>7455.0316558499999</v>
      </c>
      <c r="T16" s="32">
        <v>7385.5731043400019</v>
      </c>
      <c r="U16" s="32">
        <v>7885.197837470002</v>
      </c>
      <c r="V16" s="32">
        <v>8303.1388921000034</v>
      </c>
      <c r="W16" s="32">
        <v>8022.3846763099928</v>
      </c>
      <c r="X16" s="32">
        <v>7264.3070879600018</v>
      </c>
      <c r="Y16" s="32">
        <v>4584.623043130001</v>
      </c>
      <c r="Z16" s="32">
        <v>6977.6093096099985</v>
      </c>
      <c r="AA16" s="32">
        <v>6591.6533429600031</v>
      </c>
      <c r="AB16" s="32">
        <v>6009.1060977200059</v>
      </c>
      <c r="AC16" s="32">
        <v>5961.9122260999984</v>
      </c>
      <c r="AD16" s="32">
        <v>6436.2433652999989</v>
      </c>
      <c r="AE16" s="32">
        <v>9270.3399020599973</v>
      </c>
      <c r="AF16" s="32">
        <v>8619.7779083600053</v>
      </c>
      <c r="AG16" s="32">
        <v>8074.884527769992</v>
      </c>
      <c r="AH16" s="32">
        <v>10326.560918330006</v>
      </c>
      <c r="AI16" s="32">
        <v>9700.05706216</v>
      </c>
      <c r="AJ16" s="32">
        <v>11002.993190359992</v>
      </c>
      <c r="AK16" s="32">
        <v>11282.574474639987</v>
      </c>
      <c r="AL16" s="32">
        <v>16747.750314979996</v>
      </c>
      <c r="AM16" s="32">
        <v>16403.93938059999</v>
      </c>
      <c r="AN16" s="32">
        <v>16668.964435079983</v>
      </c>
      <c r="AO16" s="32">
        <v>16103.271779090008</v>
      </c>
      <c r="AP16" s="32">
        <v>19481.140415390004</v>
      </c>
      <c r="AQ16" s="32">
        <v>16132.717611009984</v>
      </c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</row>
    <row r="17" spans="1:192" s="12" customFormat="1" ht="25.5" customHeight="1">
      <c r="A17" s="10" t="s">
        <v>100</v>
      </c>
      <c r="B17" s="31">
        <v>1490.2279579199999</v>
      </c>
      <c r="C17" s="31">
        <v>1565.8742764000001</v>
      </c>
      <c r="D17" s="31">
        <v>1279.0847851499998</v>
      </c>
      <c r="E17" s="31">
        <v>617.62340492999999</v>
      </c>
      <c r="F17" s="31">
        <v>747.76371004999999</v>
      </c>
      <c r="G17" s="31">
        <v>784.43503042000009</v>
      </c>
      <c r="H17" s="31">
        <v>528.77830783000002</v>
      </c>
      <c r="I17" s="31">
        <v>745.79083141000012</v>
      </c>
      <c r="J17" s="31">
        <v>450.75635002999991</v>
      </c>
      <c r="K17" s="31">
        <v>737.49573596000005</v>
      </c>
      <c r="L17" s="31">
        <v>780.04646382999999</v>
      </c>
      <c r="M17" s="31">
        <v>579.36025627999993</v>
      </c>
      <c r="N17" s="31">
        <v>489.80723126999999</v>
      </c>
      <c r="O17" s="31">
        <v>506.82033825999997</v>
      </c>
      <c r="P17" s="31">
        <v>582.1710437800001</v>
      </c>
      <c r="Q17" s="31">
        <v>461.15676826999993</v>
      </c>
      <c r="R17" s="31">
        <v>696.55008972000007</v>
      </c>
      <c r="S17" s="31">
        <v>479.6882053999999</v>
      </c>
      <c r="T17" s="31">
        <v>714.7698943900001</v>
      </c>
      <c r="U17" s="31">
        <v>417.6854723300001</v>
      </c>
      <c r="V17" s="31">
        <v>761.70143358999985</v>
      </c>
      <c r="W17" s="31">
        <v>910.11789270000008</v>
      </c>
      <c r="X17" s="31">
        <v>675.99996092000004</v>
      </c>
      <c r="Y17" s="31">
        <v>856.86975677999999</v>
      </c>
      <c r="Z17" s="31">
        <v>757.65878154000006</v>
      </c>
      <c r="AA17" s="31">
        <v>638.79636520999998</v>
      </c>
      <c r="AB17" s="31">
        <v>730.48836070000004</v>
      </c>
      <c r="AC17" s="31">
        <v>560.46192186999997</v>
      </c>
      <c r="AD17" s="31">
        <v>591.42187749000004</v>
      </c>
      <c r="AE17" s="31">
        <v>1108.7458321799998</v>
      </c>
      <c r="AF17" s="31">
        <v>821.24176899999998</v>
      </c>
      <c r="AG17" s="31">
        <v>960.44748832000005</v>
      </c>
      <c r="AH17" s="31">
        <v>1146.7040906399998</v>
      </c>
      <c r="AI17" s="31">
        <v>983.07433655999989</v>
      </c>
      <c r="AJ17" s="31">
        <v>1052.8396205599997</v>
      </c>
      <c r="AK17" s="31">
        <v>984.7705707299998</v>
      </c>
      <c r="AL17" s="31">
        <v>1310.3416237700001</v>
      </c>
      <c r="AM17" s="31">
        <v>1418.55213916</v>
      </c>
      <c r="AN17" s="31">
        <v>1403.0826212400002</v>
      </c>
      <c r="AO17" s="31">
        <v>2559.0036743999999</v>
      </c>
      <c r="AP17" s="31">
        <v>2693.0114697899999</v>
      </c>
      <c r="AQ17" s="31">
        <v>2453.5515339700005</v>
      </c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</row>
    <row r="18" spans="1:192" s="9" customFormat="1">
      <c r="A18" s="7" t="s">
        <v>101</v>
      </c>
      <c r="B18" s="32">
        <v>4291.7126433000003</v>
      </c>
      <c r="C18" s="32">
        <v>5778.3886069199998</v>
      </c>
      <c r="D18" s="32">
        <v>3010.5939096400002</v>
      </c>
      <c r="E18" s="32">
        <v>2397.1048740299998</v>
      </c>
      <c r="F18" s="32">
        <v>2176.5333958599995</v>
      </c>
      <c r="G18" s="32">
        <v>3686.5703652799998</v>
      </c>
      <c r="H18" s="32">
        <v>2949.5092388499997</v>
      </c>
      <c r="I18" s="32">
        <v>2707.0778835899996</v>
      </c>
      <c r="J18" s="32">
        <v>2302.68975671</v>
      </c>
      <c r="K18" s="32">
        <v>2870.9076656699995</v>
      </c>
      <c r="L18" s="32">
        <v>2774.2122749800005</v>
      </c>
      <c r="M18" s="32">
        <v>3160.9664028000002</v>
      </c>
      <c r="N18" s="32">
        <v>3617.6095823299988</v>
      </c>
      <c r="O18" s="32">
        <v>4333.0760337399997</v>
      </c>
      <c r="P18" s="32">
        <v>2156.2379470900005</v>
      </c>
      <c r="Q18" s="32">
        <v>2432.0569619400007</v>
      </c>
      <c r="R18" s="32">
        <v>1880.8515955700002</v>
      </c>
      <c r="S18" s="32">
        <v>2308.1039617999995</v>
      </c>
      <c r="T18" s="32">
        <v>1514.4032850599999</v>
      </c>
      <c r="U18" s="32">
        <v>1562.1751836999997</v>
      </c>
      <c r="V18" s="32">
        <v>4289.3991339500008</v>
      </c>
      <c r="W18" s="32">
        <v>3838.8165988800001</v>
      </c>
      <c r="X18" s="32">
        <v>2010.3554054799997</v>
      </c>
      <c r="Y18" s="32">
        <v>3130.1615219599998</v>
      </c>
      <c r="Z18" s="32">
        <v>2345.4888991399998</v>
      </c>
      <c r="AA18" s="32">
        <v>2927.96817517</v>
      </c>
      <c r="AB18" s="32">
        <v>3612.68929544</v>
      </c>
      <c r="AC18" s="32">
        <v>1872.39256198</v>
      </c>
      <c r="AD18" s="32">
        <v>1697.4408618099999</v>
      </c>
      <c r="AE18" s="32">
        <v>2477.0209541700006</v>
      </c>
      <c r="AF18" s="32">
        <v>2276.5907222400006</v>
      </c>
      <c r="AG18" s="32">
        <v>2400.2809201300001</v>
      </c>
      <c r="AH18" s="32">
        <v>2821.22300477</v>
      </c>
      <c r="AI18" s="32">
        <v>2243.9499704900018</v>
      </c>
      <c r="AJ18" s="32">
        <v>2024.3653245</v>
      </c>
      <c r="AK18" s="32">
        <v>2209.2561957499988</v>
      </c>
      <c r="AL18" s="32">
        <v>3361.0318694499997</v>
      </c>
      <c r="AM18" s="32">
        <v>2802.1175844799986</v>
      </c>
      <c r="AN18" s="32">
        <v>3559.37137158</v>
      </c>
      <c r="AO18" s="32">
        <v>2854.3133511399997</v>
      </c>
      <c r="AP18" s="32">
        <v>4083.82339976</v>
      </c>
      <c r="AQ18" s="32">
        <v>3253.8519723500003</v>
      </c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</row>
    <row r="19" spans="1:192" s="12" customFormat="1">
      <c r="A19" s="10" t="s">
        <v>102</v>
      </c>
      <c r="B19" s="31">
        <v>211.80654873999998</v>
      </c>
      <c r="C19" s="31">
        <v>196.75450216000002</v>
      </c>
      <c r="D19" s="31">
        <v>204.04161875999998</v>
      </c>
      <c r="E19" s="31">
        <v>68.91863803999999</v>
      </c>
      <c r="F19" s="31">
        <v>122.37185507000001</v>
      </c>
      <c r="G19" s="31">
        <v>60.570285990000009</v>
      </c>
      <c r="H19" s="31">
        <v>227.00633066</v>
      </c>
      <c r="I19" s="31">
        <v>78.383565260000026</v>
      </c>
      <c r="J19" s="31">
        <v>80.960642879999995</v>
      </c>
      <c r="K19" s="31">
        <v>98.183622639999996</v>
      </c>
      <c r="L19" s="31">
        <v>127.30160744000003</v>
      </c>
      <c r="M19" s="31">
        <v>111.53571365000001</v>
      </c>
      <c r="N19" s="31">
        <v>259.46821332000007</v>
      </c>
      <c r="O19" s="31">
        <v>103.16903474999998</v>
      </c>
      <c r="P19" s="31">
        <v>235.90956223999999</v>
      </c>
      <c r="Q19" s="31">
        <v>156.81506897000003</v>
      </c>
      <c r="R19" s="31">
        <v>103.10248193000001</v>
      </c>
      <c r="S19" s="31">
        <v>145.59643965999999</v>
      </c>
      <c r="T19" s="31">
        <v>153.61113209999996</v>
      </c>
      <c r="U19" s="31">
        <v>113.54008838</v>
      </c>
      <c r="V19" s="31">
        <v>145.94196319999998</v>
      </c>
      <c r="W19" s="31">
        <v>108.71930909999998</v>
      </c>
      <c r="X19" s="31">
        <v>106.17604935999998</v>
      </c>
      <c r="Y19" s="31">
        <v>58.934285229999993</v>
      </c>
      <c r="Z19" s="31">
        <v>118.58084192</v>
      </c>
      <c r="AA19" s="31">
        <v>109.16367837999999</v>
      </c>
      <c r="AB19" s="31">
        <v>83.177194560000004</v>
      </c>
      <c r="AC19" s="31">
        <v>92.593561350000016</v>
      </c>
      <c r="AD19" s="31">
        <v>121.55736585999999</v>
      </c>
      <c r="AE19" s="31">
        <v>151.04178419000002</v>
      </c>
      <c r="AF19" s="31">
        <v>133.88752954000003</v>
      </c>
      <c r="AG19" s="31">
        <v>109.76986132000002</v>
      </c>
      <c r="AH19" s="31">
        <v>153.36710905999999</v>
      </c>
      <c r="AI19" s="31">
        <v>133.50911954</v>
      </c>
      <c r="AJ19" s="31">
        <v>159.66909702999999</v>
      </c>
      <c r="AK19" s="31">
        <v>141.10099918</v>
      </c>
      <c r="AL19" s="31">
        <v>229.80413415000004</v>
      </c>
      <c r="AM19" s="31">
        <v>241.41658769999998</v>
      </c>
      <c r="AN19" s="31">
        <v>266.36383208000007</v>
      </c>
      <c r="AO19" s="31">
        <v>212.79567760999998</v>
      </c>
      <c r="AP19" s="31">
        <v>243.35136311000002</v>
      </c>
      <c r="AQ19" s="31">
        <v>245.69319412000002</v>
      </c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</row>
    <row r="20" spans="1:192" s="9" customFormat="1" ht="21.75" customHeight="1">
      <c r="A20" s="7" t="s">
        <v>103</v>
      </c>
      <c r="B20" s="32">
        <v>1700.5395446100001</v>
      </c>
      <c r="C20" s="32">
        <v>1618.1668020399995</v>
      </c>
      <c r="D20" s="32">
        <v>1736.8120569300002</v>
      </c>
      <c r="E20" s="32">
        <v>1471.83476974</v>
      </c>
      <c r="F20" s="32">
        <v>1832.1257558899999</v>
      </c>
      <c r="G20" s="32">
        <v>2859.7986468600002</v>
      </c>
      <c r="H20" s="32">
        <v>1515.1826433199999</v>
      </c>
      <c r="I20" s="32">
        <v>1258.3167328100001</v>
      </c>
      <c r="J20" s="32">
        <v>1111.9810607199995</v>
      </c>
      <c r="K20" s="32">
        <v>1449.7925015300002</v>
      </c>
      <c r="L20" s="32">
        <v>1217.2097624199998</v>
      </c>
      <c r="M20" s="32">
        <v>1282.5792127999998</v>
      </c>
      <c r="N20" s="32">
        <v>1132.7829963399995</v>
      </c>
      <c r="O20" s="32">
        <v>1286.1171076799999</v>
      </c>
      <c r="P20" s="32">
        <v>2237.4458527699999</v>
      </c>
      <c r="Q20" s="32">
        <v>2566.6226489600003</v>
      </c>
      <c r="R20" s="32">
        <v>2123.6932342900004</v>
      </c>
      <c r="S20" s="32">
        <v>2387.4171676800001</v>
      </c>
      <c r="T20" s="32">
        <v>2176.9485698199996</v>
      </c>
      <c r="U20" s="32">
        <v>2582.4824171299997</v>
      </c>
      <c r="V20" s="32">
        <v>2747.5497037399996</v>
      </c>
      <c r="W20" s="32">
        <v>1767.82470573</v>
      </c>
      <c r="X20" s="32">
        <v>1845.5846522000004</v>
      </c>
      <c r="Y20" s="32">
        <v>1193.1366045</v>
      </c>
      <c r="Z20" s="32">
        <v>1394.2934168400002</v>
      </c>
      <c r="AA20" s="32">
        <v>1486.84902938</v>
      </c>
      <c r="AB20" s="32">
        <v>1794.7187415800001</v>
      </c>
      <c r="AC20" s="32">
        <v>1677.9709441200005</v>
      </c>
      <c r="AD20" s="32">
        <v>1199.9839462</v>
      </c>
      <c r="AE20" s="32">
        <v>1625.18502825</v>
      </c>
      <c r="AF20" s="32">
        <v>1463.2545502099999</v>
      </c>
      <c r="AG20" s="32">
        <v>1333.4272744800003</v>
      </c>
      <c r="AH20" s="32">
        <v>2131.6149927900001</v>
      </c>
      <c r="AI20" s="32">
        <v>1179.6594916200002</v>
      </c>
      <c r="AJ20" s="32">
        <v>2106.7173243400002</v>
      </c>
      <c r="AK20" s="32">
        <v>2274.9650486099999</v>
      </c>
      <c r="AL20" s="32">
        <v>1291.0865279599998</v>
      </c>
      <c r="AM20" s="32">
        <v>3060.2236045600002</v>
      </c>
      <c r="AN20" s="32">
        <v>2960.5490878300002</v>
      </c>
      <c r="AO20" s="32">
        <v>3207.4132366799995</v>
      </c>
      <c r="AP20" s="32">
        <v>2576.7657818500002</v>
      </c>
      <c r="AQ20" s="32">
        <v>2878.65024623</v>
      </c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</row>
    <row r="21" spans="1:192" s="12" customFormat="1">
      <c r="A21" s="10" t="s">
        <v>104</v>
      </c>
      <c r="B21" s="31">
        <v>3766.9599462599999</v>
      </c>
      <c r="C21" s="31">
        <v>5221.3995906200007</v>
      </c>
      <c r="D21" s="31">
        <v>1955.6660975299999</v>
      </c>
      <c r="E21" s="31">
        <v>3381.3291386299998</v>
      </c>
      <c r="F21" s="31">
        <v>3347.6472483400003</v>
      </c>
      <c r="G21" s="31">
        <v>3091.7876820600004</v>
      </c>
      <c r="H21" s="31">
        <v>3061.2837336999992</v>
      </c>
      <c r="I21" s="31">
        <v>2813.6741055899997</v>
      </c>
      <c r="J21" s="31">
        <v>3741.0377074799994</v>
      </c>
      <c r="K21" s="31">
        <v>3723.0082574499997</v>
      </c>
      <c r="L21" s="31">
        <v>3441.0601774500001</v>
      </c>
      <c r="M21" s="31">
        <v>4214.8437488999998</v>
      </c>
      <c r="N21" s="31">
        <v>3788.0471953399997</v>
      </c>
      <c r="O21" s="31">
        <v>3449.74342548</v>
      </c>
      <c r="P21" s="31">
        <v>4107.9253026899996</v>
      </c>
      <c r="Q21" s="31">
        <v>4580.4039056300007</v>
      </c>
      <c r="R21" s="31">
        <v>4002.2108609600009</v>
      </c>
      <c r="S21" s="31">
        <v>3931.7342828500009</v>
      </c>
      <c r="T21" s="31">
        <v>3615.9987279000002</v>
      </c>
      <c r="U21" s="31">
        <v>1987.1323907599999</v>
      </c>
      <c r="V21" s="31">
        <v>2124.4909939299996</v>
      </c>
      <c r="W21" s="31">
        <v>2122.9453989399999</v>
      </c>
      <c r="X21" s="31">
        <v>1791.93364127</v>
      </c>
      <c r="Y21" s="31">
        <v>1688.4623340599999</v>
      </c>
      <c r="Z21" s="31">
        <v>2195.3650789999997</v>
      </c>
      <c r="AA21" s="31">
        <v>1472.0575605200002</v>
      </c>
      <c r="AB21" s="31">
        <v>1587.2330755199996</v>
      </c>
      <c r="AC21" s="31">
        <v>1443.1172390499996</v>
      </c>
      <c r="AD21" s="31">
        <v>1481.31365779</v>
      </c>
      <c r="AE21" s="31">
        <v>2246.2276732999999</v>
      </c>
      <c r="AF21" s="31">
        <v>1561.2036614800002</v>
      </c>
      <c r="AG21" s="31">
        <v>1332.00078979</v>
      </c>
      <c r="AH21" s="31">
        <v>1849.1795274999999</v>
      </c>
      <c r="AI21" s="31">
        <v>1578.68121251</v>
      </c>
      <c r="AJ21" s="31">
        <v>1242.9834179300001</v>
      </c>
      <c r="AK21" s="31">
        <v>1450.3144563800004</v>
      </c>
      <c r="AL21" s="31">
        <v>1895.75330291</v>
      </c>
      <c r="AM21" s="31">
        <v>1860.7445630699997</v>
      </c>
      <c r="AN21" s="31">
        <v>3369.3234208700001</v>
      </c>
      <c r="AO21" s="31">
        <v>4100.8537752100001</v>
      </c>
      <c r="AP21" s="31">
        <v>4238.5013876599996</v>
      </c>
      <c r="AQ21" s="31">
        <v>3910.6860692700002</v>
      </c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</row>
    <row r="22" spans="1:192" s="9" customFormat="1">
      <c r="A22" s="7" t="s">
        <v>105</v>
      </c>
      <c r="B22" s="32">
        <v>32.808018610000005</v>
      </c>
      <c r="C22" s="32">
        <v>295.46590724000004</v>
      </c>
      <c r="D22" s="32">
        <v>66.295122200000009</v>
      </c>
      <c r="E22" s="32">
        <v>108.69788895000001</v>
      </c>
      <c r="F22" s="32">
        <v>186.66587275000001</v>
      </c>
      <c r="G22" s="32">
        <v>257.65821212000003</v>
      </c>
      <c r="H22" s="32">
        <v>52.814861590000007</v>
      </c>
      <c r="I22" s="32">
        <v>34.149862570000003</v>
      </c>
      <c r="J22" s="32">
        <v>40.889256280000012</v>
      </c>
      <c r="K22" s="32">
        <v>32.790832220000006</v>
      </c>
      <c r="L22" s="32">
        <v>59.018887529999994</v>
      </c>
      <c r="M22" s="32">
        <v>73.180125389999986</v>
      </c>
      <c r="N22" s="32">
        <v>52.799911710000011</v>
      </c>
      <c r="O22" s="32">
        <v>56.511491849999992</v>
      </c>
      <c r="P22" s="32">
        <v>48.223163919999998</v>
      </c>
      <c r="Q22" s="32">
        <v>62.501741899999992</v>
      </c>
      <c r="R22" s="32">
        <v>73.46210533</v>
      </c>
      <c r="S22" s="32">
        <v>74.336651859999989</v>
      </c>
      <c r="T22" s="32">
        <v>71.930518479999989</v>
      </c>
      <c r="U22" s="32">
        <v>100.89469555000001</v>
      </c>
      <c r="V22" s="32">
        <v>100.04146669000001</v>
      </c>
      <c r="W22" s="32">
        <v>59.325955290000003</v>
      </c>
      <c r="X22" s="32">
        <v>66.287350679999989</v>
      </c>
      <c r="Y22" s="32">
        <v>47.251049710000004</v>
      </c>
      <c r="Z22" s="32">
        <v>68.577154800000017</v>
      </c>
      <c r="AA22" s="32">
        <v>123.26988109</v>
      </c>
      <c r="AB22" s="32">
        <v>91.820883840000022</v>
      </c>
      <c r="AC22" s="32">
        <v>62.829241980000006</v>
      </c>
      <c r="AD22" s="32">
        <v>99.615415259999992</v>
      </c>
      <c r="AE22" s="32">
        <v>83.351823700000011</v>
      </c>
      <c r="AF22" s="32">
        <v>199.80698747000002</v>
      </c>
      <c r="AG22" s="32">
        <v>122.43721190000001</v>
      </c>
      <c r="AH22" s="32">
        <v>178.34821767</v>
      </c>
      <c r="AI22" s="32">
        <v>169.0543428</v>
      </c>
      <c r="AJ22" s="32">
        <v>204.30225630999996</v>
      </c>
      <c r="AK22" s="32">
        <v>197.76605066000002</v>
      </c>
      <c r="AL22" s="32">
        <v>303.20038274000001</v>
      </c>
      <c r="AM22" s="32">
        <v>323.05517330000004</v>
      </c>
      <c r="AN22" s="32">
        <v>385.19938357000007</v>
      </c>
      <c r="AO22" s="32">
        <v>313.35006389999995</v>
      </c>
      <c r="AP22" s="32">
        <v>422.68264570999997</v>
      </c>
      <c r="AQ22" s="32">
        <v>328.36703388000006</v>
      </c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</row>
    <row r="23" spans="1:192" s="12" customFormat="1">
      <c r="A23" s="10" t="s">
        <v>106</v>
      </c>
      <c r="B23" s="31">
        <v>474.07639387</v>
      </c>
      <c r="C23" s="31">
        <v>447.49053903000004</v>
      </c>
      <c r="D23" s="31">
        <v>478.48048462000003</v>
      </c>
      <c r="E23" s="31">
        <v>430.99658411000001</v>
      </c>
      <c r="F23" s="31">
        <v>560.62544312000011</v>
      </c>
      <c r="G23" s="31">
        <v>501.68688882000004</v>
      </c>
      <c r="H23" s="31">
        <v>532.12836414000014</v>
      </c>
      <c r="I23" s="31">
        <v>488.93018844000005</v>
      </c>
      <c r="J23" s="31">
        <v>580.87258612000005</v>
      </c>
      <c r="K23" s="31">
        <v>487.65209471999998</v>
      </c>
      <c r="L23" s="31">
        <v>511.87328289999994</v>
      </c>
      <c r="M23" s="31">
        <v>633.55922852000003</v>
      </c>
      <c r="N23" s="31">
        <v>581.95119545</v>
      </c>
      <c r="O23" s="31">
        <v>494.07860023000001</v>
      </c>
      <c r="P23" s="31">
        <v>549.12649770000007</v>
      </c>
      <c r="Q23" s="31">
        <v>549.36429872000019</v>
      </c>
      <c r="R23" s="31">
        <v>486.26459702000011</v>
      </c>
      <c r="S23" s="31">
        <v>536.40522047000002</v>
      </c>
      <c r="T23" s="31">
        <v>447.12755233999991</v>
      </c>
      <c r="U23" s="31">
        <v>497.33752959000003</v>
      </c>
      <c r="V23" s="31">
        <v>522.08315711000012</v>
      </c>
      <c r="W23" s="31">
        <v>450.37446105000009</v>
      </c>
      <c r="X23" s="31">
        <v>454.32182865000021</v>
      </c>
      <c r="Y23" s="31">
        <v>281.08378358000004</v>
      </c>
      <c r="Z23" s="31">
        <v>450.64845813000022</v>
      </c>
      <c r="AA23" s="31">
        <v>375.6256305500001</v>
      </c>
      <c r="AB23" s="31">
        <v>414.77995174</v>
      </c>
      <c r="AC23" s="31">
        <v>398.38401093000004</v>
      </c>
      <c r="AD23" s="31">
        <v>378.68428068000009</v>
      </c>
      <c r="AE23" s="31">
        <v>439.47553526999997</v>
      </c>
      <c r="AF23" s="31">
        <v>486.92631546999996</v>
      </c>
      <c r="AG23" s="31">
        <v>442.44045815000004</v>
      </c>
      <c r="AH23" s="31">
        <v>699.77817513000002</v>
      </c>
      <c r="AI23" s="31">
        <v>647.00201691000007</v>
      </c>
      <c r="AJ23" s="31">
        <v>748.5080908299999</v>
      </c>
      <c r="AK23" s="31">
        <v>596.97786150999991</v>
      </c>
      <c r="AL23" s="31">
        <v>1207.8827193400002</v>
      </c>
      <c r="AM23" s="31">
        <v>1976.9929385200001</v>
      </c>
      <c r="AN23" s="31">
        <v>1976.0839289199998</v>
      </c>
      <c r="AO23" s="31">
        <v>1957.5318697499999</v>
      </c>
      <c r="AP23" s="31">
        <v>2209.31526751</v>
      </c>
      <c r="AQ23" s="31">
        <v>1858.4903747800001</v>
      </c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</row>
    <row r="24" spans="1:192" s="9" customFormat="1">
      <c r="A24" s="7" t="s">
        <v>107</v>
      </c>
      <c r="B24" s="32">
        <v>200.00117852999995</v>
      </c>
      <c r="C24" s="32">
        <v>150.94980011999999</v>
      </c>
      <c r="D24" s="32">
        <v>156.75758136000007</v>
      </c>
      <c r="E24" s="32">
        <v>155.71535720999998</v>
      </c>
      <c r="F24" s="32">
        <v>190.69372386999999</v>
      </c>
      <c r="G24" s="32">
        <v>284.86843658999993</v>
      </c>
      <c r="H24" s="32">
        <v>121.88887448999999</v>
      </c>
      <c r="I24" s="32">
        <v>140.91516702999999</v>
      </c>
      <c r="J24" s="32">
        <v>159.72305717000009</v>
      </c>
      <c r="K24" s="32">
        <v>123.00773427</v>
      </c>
      <c r="L24" s="32">
        <v>134.11920445000001</v>
      </c>
      <c r="M24" s="32">
        <v>116.48331121999999</v>
      </c>
      <c r="N24" s="32">
        <v>101.91573891000003</v>
      </c>
      <c r="O24" s="32">
        <v>105.72246240999998</v>
      </c>
      <c r="P24" s="32">
        <v>3105.8054444199997</v>
      </c>
      <c r="Q24" s="32">
        <v>89.235770320000015</v>
      </c>
      <c r="R24" s="32">
        <v>83.903310119999972</v>
      </c>
      <c r="S24" s="32">
        <v>78.998466560000011</v>
      </c>
      <c r="T24" s="32">
        <v>68.517536690000014</v>
      </c>
      <c r="U24" s="32">
        <v>81.058924430000019</v>
      </c>
      <c r="V24" s="32">
        <v>80.383746520000017</v>
      </c>
      <c r="W24" s="32">
        <v>59.979237860000012</v>
      </c>
      <c r="X24" s="32">
        <v>61.488341119999973</v>
      </c>
      <c r="Y24" s="32">
        <v>8.1089806799999984</v>
      </c>
      <c r="Z24" s="32">
        <v>80.196829209999976</v>
      </c>
      <c r="AA24" s="32">
        <v>75.856341680000028</v>
      </c>
      <c r="AB24" s="32">
        <v>23.306583300000007</v>
      </c>
      <c r="AC24" s="32">
        <v>23.431937210000001</v>
      </c>
      <c r="AD24" s="32">
        <v>21.935357669999998</v>
      </c>
      <c r="AE24" s="32">
        <v>45.79879217000002</v>
      </c>
      <c r="AF24" s="32">
        <v>24.620869159999998</v>
      </c>
      <c r="AG24" s="32">
        <v>18.395853070000008</v>
      </c>
      <c r="AH24" s="32">
        <v>37.728773430000004</v>
      </c>
      <c r="AI24" s="32">
        <v>45.754740489999996</v>
      </c>
      <c r="AJ24" s="32">
        <v>38.239921729999999</v>
      </c>
      <c r="AK24" s="32">
        <v>50.774842299999996</v>
      </c>
      <c r="AL24" s="32">
        <v>120.62188828000001</v>
      </c>
      <c r="AM24" s="32">
        <v>224.99215832999991</v>
      </c>
      <c r="AN24" s="32">
        <v>57.376169500000003</v>
      </c>
      <c r="AO24" s="32">
        <v>74.551291039999995</v>
      </c>
      <c r="AP24" s="32">
        <v>99.210199119999984</v>
      </c>
      <c r="AQ24" s="32">
        <v>133.65586909999999</v>
      </c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</row>
    <row r="25" spans="1:192" s="12" customFormat="1">
      <c r="A25" s="10" t="s">
        <v>108</v>
      </c>
      <c r="B25" s="31">
        <v>294.57895817000008</v>
      </c>
      <c r="C25" s="31">
        <v>190.35033887000003</v>
      </c>
      <c r="D25" s="31">
        <v>199.30027640999995</v>
      </c>
      <c r="E25" s="31">
        <v>528.23352165000006</v>
      </c>
      <c r="F25" s="31">
        <v>317.40055739000002</v>
      </c>
      <c r="G25" s="31">
        <v>400.75066594999998</v>
      </c>
      <c r="H25" s="31">
        <v>451.26275459000004</v>
      </c>
      <c r="I25" s="31">
        <v>368.78339110999991</v>
      </c>
      <c r="J25" s="31">
        <v>300.44322266999995</v>
      </c>
      <c r="K25" s="31">
        <v>349.22061260000004</v>
      </c>
      <c r="L25" s="31">
        <v>369.59016730999997</v>
      </c>
      <c r="M25" s="31">
        <v>307.49272267999999</v>
      </c>
      <c r="N25" s="31">
        <v>308.80101886</v>
      </c>
      <c r="O25" s="31">
        <v>298.92193054000006</v>
      </c>
      <c r="P25" s="31">
        <v>423.77779502999988</v>
      </c>
      <c r="Q25" s="31">
        <v>361.45285507999995</v>
      </c>
      <c r="R25" s="31">
        <v>309.16930982999997</v>
      </c>
      <c r="S25" s="31">
        <v>315.76482279999993</v>
      </c>
      <c r="T25" s="31">
        <v>311.38701863</v>
      </c>
      <c r="U25" s="31">
        <v>275.78506041000003</v>
      </c>
      <c r="V25" s="31">
        <v>303.37011845000001</v>
      </c>
      <c r="W25" s="31">
        <v>294.80642598000009</v>
      </c>
      <c r="X25" s="31">
        <v>278.84197036</v>
      </c>
      <c r="Y25" s="31">
        <v>140.60320308000001</v>
      </c>
      <c r="Z25" s="31">
        <v>183.21990309999998</v>
      </c>
      <c r="AA25" s="31">
        <v>227.18424155000002</v>
      </c>
      <c r="AB25" s="31">
        <v>212.77070173000004</v>
      </c>
      <c r="AC25" s="31">
        <v>224.6129775</v>
      </c>
      <c r="AD25" s="31">
        <v>237.68822277999999</v>
      </c>
      <c r="AE25" s="31">
        <v>303.79049626</v>
      </c>
      <c r="AF25" s="31">
        <v>195.97289932999996</v>
      </c>
      <c r="AG25" s="31">
        <v>260.46550788000002</v>
      </c>
      <c r="AH25" s="31">
        <v>361.50146195999997</v>
      </c>
      <c r="AI25" s="31">
        <v>113.52377901000004</v>
      </c>
      <c r="AJ25" s="31">
        <v>242.32601176</v>
      </c>
      <c r="AK25" s="31">
        <v>229.59010358</v>
      </c>
      <c r="AL25" s="31">
        <v>376.96810098999998</v>
      </c>
      <c r="AM25" s="31">
        <v>348.77408660999993</v>
      </c>
      <c r="AN25" s="31">
        <v>390.19179041999996</v>
      </c>
      <c r="AO25" s="31">
        <v>347.26358038999996</v>
      </c>
      <c r="AP25" s="31">
        <v>408.94096482000003</v>
      </c>
      <c r="AQ25" s="31">
        <v>313.56196968000006</v>
      </c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</row>
    <row r="26" spans="1:192" s="9" customFormat="1">
      <c r="A26" s="7" t="s">
        <v>109</v>
      </c>
      <c r="B26" s="32">
        <v>62.949831019999998</v>
      </c>
      <c r="C26" s="32">
        <v>67.757109970000016</v>
      </c>
      <c r="D26" s="32">
        <v>191.74539725000002</v>
      </c>
      <c r="E26" s="32">
        <v>73.622112579999978</v>
      </c>
      <c r="F26" s="32">
        <v>196.18835114000004</v>
      </c>
      <c r="G26" s="32">
        <v>76.290047120000011</v>
      </c>
      <c r="H26" s="32">
        <v>59.872597790000007</v>
      </c>
      <c r="I26" s="32">
        <v>60.819124789999989</v>
      </c>
      <c r="J26" s="32">
        <v>56.956607560000009</v>
      </c>
      <c r="K26" s="32">
        <v>58.344797100000008</v>
      </c>
      <c r="L26" s="32">
        <v>66.814378620000014</v>
      </c>
      <c r="M26" s="32">
        <v>74.397884520000019</v>
      </c>
      <c r="N26" s="32">
        <v>65.158659760000006</v>
      </c>
      <c r="O26" s="32">
        <v>186.06743499000001</v>
      </c>
      <c r="P26" s="32">
        <v>101.3108908</v>
      </c>
      <c r="Q26" s="32">
        <v>89.180016570000021</v>
      </c>
      <c r="R26" s="32">
        <v>203.11744852000001</v>
      </c>
      <c r="S26" s="32">
        <v>81.716261520000018</v>
      </c>
      <c r="T26" s="32">
        <v>96.847615600000012</v>
      </c>
      <c r="U26" s="32">
        <v>135.28101239000003</v>
      </c>
      <c r="V26" s="32">
        <v>218.89357210000003</v>
      </c>
      <c r="W26" s="32">
        <v>112.05414227999998</v>
      </c>
      <c r="X26" s="32">
        <v>96.890624450000004</v>
      </c>
      <c r="Y26" s="32">
        <v>449.79361288000001</v>
      </c>
      <c r="Z26" s="32">
        <v>87.534842830000017</v>
      </c>
      <c r="AA26" s="32">
        <v>73.384591810000003</v>
      </c>
      <c r="AB26" s="32">
        <v>64.838118420000001</v>
      </c>
      <c r="AC26" s="32">
        <v>129.97579303999999</v>
      </c>
      <c r="AD26" s="32">
        <v>44.241543099999994</v>
      </c>
      <c r="AE26" s="32">
        <v>39.928415710000003</v>
      </c>
      <c r="AF26" s="32">
        <v>57.763128969999997</v>
      </c>
      <c r="AG26" s="32">
        <v>65.359605479999999</v>
      </c>
      <c r="AH26" s="32">
        <v>151.45692863999997</v>
      </c>
      <c r="AI26" s="32">
        <v>140.38126129</v>
      </c>
      <c r="AJ26" s="32">
        <v>111.43172431000001</v>
      </c>
      <c r="AK26" s="32">
        <v>104.46049135999998</v>
      </c>
      <c r="AL26" s="32">
        <v>160.64957721000002</v>
      </c>
      <c r="AM26" s="32">
        <v>175.87315434999996</v>
      </c>
      <c r="AN26" s="32">
        <v>475.69175890000002</v>
      </c>
      <c r="AO26" s="32">
        <v>343.80673488999997</v>
      </c>
      <c r="AP26" s="32">
        <v>438.45040879999993</v>
      </c>
      <c r="AQ26" s="32">
        <v>627.02007153</v>
      </c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</row>
    <row r="27" spans="1:192" s="12" customFormat="1">
      <c r="A27" s="10" t="s">
        <v>110</v>
      </c>
      <c r="B27" s="31">
        <v>1371.3333472300001</v>
      </c>
      <c r="C27" s="31">
        <v>1361.1464355099999</v>
      </c>
      <c r="D27" s="31">
        <v>1292.3287776500001</v>
      </c>
      <c r="E27" s="31">
        <v>1193.6153847400001</v>
      </c>
      <c r="F27" s="31">
        <v>1165.97652266</v>
      </c>
      <c r="G27" s="31">
        <v>1141.1589634899997</v>
      </c>
      <c r="H27" s="31">
        <v>1084.6096521500001</v>
      </c>
      <c r="I27" s="31">
        <v>37.699834450000004</v>
      </c>
      <c r="J27" s="31">
        <v>35.495143859999999</v>
      </c>
      <c r="K27" s="31">
        <v>57.043227960000003</v>
      </c>
      <c r="L27" s="31">
        <v>70.843047200000001</v>
      </c>
      <c r="M27" s="31">
        <v>78.744376689999996</v>
      </c>
      <c r="N27" s="31">
        <v>503.43900399</v>
      </c>
      <c r="O27" s="31">
        <v>551.53621319000001</v>
      </c>
      <c r="P27" s="31">
        <v>502.38118751000002</v>
      </c>
      <c r="Q27" s="31">
        <v>44.982788960000008</v>
      </c>
      <c r="R27" s="31">
        <v>40.53817008</v>
      </c>
      <c r="S27" s="31">
        <v>66.839529470000002</v>
      </c>
      <c r="T27" s="31">
        <v>74.419743330000017</v>
      </c>
      <c r="U27" s="31">
        <v>57.889965950000004</v>
      </c>
      <c r="V27" s="31">
        <v>74.653644540000002</v>
      </c>
      <c r="W27" s="31">
        <v>234.09905671999994</v>
      </c>
      <c r="X27" s="31">
        <v>48.780555690000007</v>
      </c>
      <c r="Y27" s="31">
        <v>37.891369759999996</v>
      </c>
      <c r="Z27" s="31">
        <v>226.19321038999996</v>
      </c>
      <c r="AA27" s="31">
        <v>113.52500061000001</v>
      </c>
      <c r="AB27" s="31">
        <v>56.438010989999995</v>
      </c>
      <c r="AC27" s="31">
        <v>38.166086480000004</v>
      </c>
      <c r="AD27" s="31">
        <v>237.65145222000001</v>
      </c>
      <c r="AE27" s="31">
        <v>109.41053498999999</v>
      </c>
      <c r="AF27" s="31">
        <v>106.46666824000002</v>
      </c>
      <c r="AG27" s="31">
        <v>68.591915720000003</v>
      </c>
      <c r="AH27" s="31">
        <v>92.063908009999992</v>
      </c>
      <c r="AI27" s="31">
        <v>84.611499209999977</v>
      </c>
      <c r="AJ27" s="31">
        <v>47.857903319999991</v>
      </c>
      <c r="AK27" s="31">
        <v>106.70816507000001</v>
      </c>
      <c r="AL27" s="31">
        <v>139.21211636999996</v>
      </c>
      <c r="AM27" s="31">
        <v>89.647016149999985</v>
      </c>
      <c r="AN27" s="31">
        <v>234.47768062000003</v>
      </c>
      <c r="AO27" s="31">
        <v>259.18093668</v>
      </c>
      <c r="AP27" s="31">
        <v>110.99612388999999</v>
      </c>
      <c r="AQ27" s="31">
        <v>68.153359940000016</v>
      </c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</row>
    <row r="28" spans="1:192" s="9" customFormat="1">
      <c r="A28" s="7" t="s">
        <v>111</v>
      </c>
      <c r="B28" s="32">
        <v>698.71247347999986</v>
      </c>
      <c r="C28" s="32">
        <v>1363.8748306799998</v>
      </c>
      <c r="D28" s="32">
        <v>747.29586213999994</v>
      </c>
      <c r="E28" s="32">
        <v>1174.8995621600002</v>
      </c>
      <c r="F28" s="32">
        <v>1029.3254309900003</v>
      </c>
      <c r="G28" s="32">
        <v>1411.61034599</v>
      </c>
      <c r="H28" s="32">
        <v>1242.8610388600005</v>
      </c>
      <c r="I28" s="32">
        <v>1250.3869333500004</v>
      </c>
      <c r="J28" s="32">
        <v>1222.7416141299998</v>
      </c>
      <c r="K28" s="32">
        <v>1682.1986895299997</v>
      </c>
      <c r="L28" s="32">
        <v>1669.7864881599992</v>
      </c>
      <c r="M28" s="32">
        <v>1941.5618826199998</v>
      </c>
      <c r="N28" s="32">
        <v>1764.5539952599997</v>
      </c>
      <c r="O28" s="32">
        <v>1985.3780235300005</v>
      </c>
      <c r="P28" s="32">
        <v>2053.6034250400007</v>
      </c>
      <c r="Q28" s="32">
        <v>3357.7945545400007</v>
      </c>
      <c r="R28" s="32">
        <v>2045.3151099300007</v>
      </c>
      <c r="S28" s="32">
        <v>2292.2616752700001</v>
      </c>
      <c r="T28" s="32">
        <v>2133.1297416300008</v>
      </c>
      <c r="U28" s="32">
        <v>3250.3043860399998</v>
      </c>
      <c r="V28" s="32">
        <v>2264.8620431900008</v>
      </c>
      <c r="W28" s="32">
        <v>2520.4430688200005</v>
      </c>
      <c r="X28" s="32">
        <v>2480.4717715000011</v>
      </c>
      <c r="Y28" s="32">
        <v>866.89409865000005</v>
      </c>
      <c r="Z28" s="32">
        <v>4241.7703012000011</v>
      </c>
      <c r="AA28" s="32">
        <v>2378.2734835499987</v>
      </c>
      <c r="AB28" s="32">
        <v>1691.2947253299999</v>
      </c>
      <c r="AC28" s="32">
        <v>1596.5533834700004</v>
      </c>
      <c r="AD28" s="32">
        <v>2893.222012369999</v>
      </c>
      <c r="AE28" s="32">
        <v>2938.3797779900015</v>
      </c>
      <c r="AF28" s="32">
        <v>2827.5275587000024</v>
      </c>
      <c r="AG28" s="32">
        <v>2228.377961799999</v>
      </c>
      <c r="AH28" s="32">
        <v>3250.4592230899998</v>
      </c>
      <c r="AI28" s="32">
        <v>3135.5563925000001</v>
      </c>
      <c r="AJ28" s="32">
        <v>3005.1788133000014</v>
      </c>
      <c r="AK28" s="32">
        <v>2988.5313691999982</v>
      </c>
      <c r="AL28" s="32">
        <v>3607.1797180600001</v>
      </c>
      <c r="AM28" s="32">
        <v>3004.5310504800004</v>
      </c>
      <c r="AN28" s="32">
        <v>3228.2727388000003</v>
      </c>
      <c r="AO28" s="32">
        <v>3244.7061674000006</v>
      </c>
      <c r="AP28" s="32">
        <v>3527.2842652199997</v>
      </c>
      <c r="AQ28" s="32">
        <v>2778.2643499500018</v>
      </c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</row>
    <row r="29" spans="1:192" s="12" customFormat="1" ht="45.75" customHeight="1">
      <c r="A29" s="18" t="s">
        <v>112</v>
      </c>
      <c r="B29" s="31">
        <v>66.072341740000013</v>
      </c>
      <c r="C29" s="31">
        <v>49.990965419999995</v>
      </c>
      <c r="D29" s="31">
        <v>54.762918990000003</v>
      </c>
      <c r="E29" s="31">
        <v>63.600856949999994</v>
      </c>
      <c r="F29" s="31">
        <v>121.48934177</v>
      </c>
      <c r="G29" s="31">
        <v>144.86124018999999</v>
      </c>
      <c r="H29" s="31">
        <v>76.234403570000012</v>
      </c>
      <c r="I29" s="31">
        <v>72.351822999999996</v>
      </c>
      <c r="J29" s="31">
        <v>78.778583689999991</v>
      </c>
      <c r="K29" s="31">
        <v>78.801546400000007</v>
      </c>
      <c r="L29" s="31">
        <v>92.203476530000032</v>
      </c>
      <c r="M29" s="31">
        <v>95.310002760000017</v>
      </c>
      <c r="N29" s="31">
        <v>115.15620133</v>
      </c>
      <c r="O29" s="31">
        <v>122.83272975000001</v>
      </c>
      <c r="P29" s="31">
        <v>132.62884137</v>
      </c>
      <c r="Q29" s="31">
        <v>147.45573472000007</v>
      </c>
      <c r="R29" s="31">
        <v>121.91487641999998</v>
      </c>
      <c r="S29" s="31">
        <v>136.43336332999999</v>
      </c>
      <c r="T29" s="31">
        <v>131.46062696999999</v>
      </c>
      <c r="U29" s="31">
        <v>113.02509789999999</v>
      </c>
      <c r="V29" s="31">
        <v>129.16037560000001</v>
      </c>
      <c r="W29" s="31">
        <v>133.16953103999998</v>
      </c>
      <c r="X29" s="31">
        <v>124.80972386999998</v>
      </c>
      <c r="Y29" s="31">
        <v>16.355312290000001</v>
      </c>
      <c r="Z29" s="31">
        <v>73.863569960000007</v>
      </c>
      <c r="AA29" s="31">
        <v>78.431348409999984</v>
      </c>
      <c r="AB29" s="31">
        <v>61.649950360000012</v>
      </c>
      <c r="AC29" s="31">
        <v>61.589914409999999</v>
      </c>
      <c r="AD29" s="31">
        <v>81.102289130000031</v>
      </c>
      <c r="AE29" s="31">
        <v>60.605607939999977</v>
      </c>
      <c r="AF29" s="31">
        <v>75.958997049999979</v>
      </c>
      <c r="AG29" s="31">
        <v>65.177259219999996</v>
      </c>
      <c r="AH29" s="31">
        <v>110.45730758999998</v>
      </c>
      <c r="AI29" s="31">
        <v>114.92410528000002</v>
      </c>
      <c r="AJ29" s="31">
        <v>83.957019709999997</v>
      </c>
      <c r="AK29" s="31">
        <v>83.145869410000017</v>
      </c>
      <c r="AL29" s="31">
        <v>115.20283196999995</v>
      </c>
      <c r="AM29" s="31">
        <v>107.12753314999999</v>
      </c>
      <c r="AN29" s="31">
        <v>119.21453818999998</v>
      </c>
      <c r="AO29" s="31">
        <v>135.39252195000003</v>
      </c>
      <c r="AP29" s="31">
        <v>149.07462332999998</v>
      </c>
      <c r="AQ29" s="31">
        <v>93.632723930000026</v>
      </c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</row>
    <row r="30" spans="1:192" s="9" customFormat="1">
      <c r="A30" s="7" t="s">
        <v>113</v>
      </c>
      <c r="B30" s="32">
        <v>5.1998554899999991</v>
      </c>
      <c r="C30" s="32">
        <v>5.3351074299999999</v>
      </c>
      <c r="D30" s="32">
        <v>0.42931421000000003</v>
      </c>
      <c r="E30" s="32">
        <v>1.404876</v>
      </c>
      <c r="F30" s="32">
        <v>1.53278749</v>
      </c>
      <c r="G30" s="32">
        <v>4.6349464200000003</v>
      </c>
      <c r="H30" s="32">
        <v>1.8236923300000001</v>
      </c>
      <c r="I30" s="32">
        <v>2.1756510599999999</v>
      </c>
      <c r="J30" s="32">
        <v>3.0657716600000002</v>
      </c>
      <c r="K30" s="32">
        <v>1.70802254</v>
      </c>
      <c r="L30" s="32">
        <v>2.82833698</v>
      </c>
      <c r="M30" s="32">
        <v>0.77496250999999994</v>
      </c>
      <c r="N30" s="32">
        <v>0.42304966999999999</v>
      </c>
      <c r="O30" s="32">
        <v>2.4178982700000007</v>
      </c>
      <c r="P30" s="32">
        <v>2.0185365399999999</v>
      </c>
      <c r="Q30" s="32">
        <v>10.625198839999999</v>
      </c>
      <c r="R30" s="32">
        <v>1.5205222999999999</v>
      </c>
      <c r="S30" s="32">
        <v>2.5564586199999999</v>
      </c>
      <c r="T30" s="32">
        <v>0.36723145000000001</v>
      </c>
      <c r="U30" s="32">
        <v>7.3025077500000002</v>
      </c>
      <c r="V30" s="32">
        <v>1.1096381099999999</v>
      </c>
      <c r="W30" s="32">
        <v>1.10023358</v>
      </c>
      <c r="X30" s="32">
        <v>1.1001183700000001</v>
      </c>
      <c r="Y30" s="32">
        <v>0.50208299000000001</v>
      </c>
      <c r="Z30" s="32">
        <v>2.7203380799999999</v>
      </c>
      <c r="AA30" s="32">
        <v>1.1379518700000002</v>
      </c>
      <c r="AB30" s="32">
        <v>0.22701156</v>
      </c>
      <c r="AC30" s="32">
        <v>0.19321604999999997</v>
      </c>
      <c r="AD30" s="32">
        <v>2.8015861900000001</v>
      </c>
      <c r="AE30" s="32">
        <v>1.5430261399999998</v>
      </c>
      <c r="AF30" s="32">
        <v>2.1911295800000001</v>
      </c>
      <c r="AG30" s="32">
        <v>5.7443266500000005</v>
      </c>
      <c r="AH30" s="32">
        <v>1.8260957799999999</v>
      </c>
      <c r="AI30" s="32">
        <v>3.9931174999999999</v>
      </c>
      <c r="AJ30" s="32">
        <v>1.07046094</v>
      </c>
      <c r="AK30" s="32">
        <v>2.6992865400000001</v>
      </c>
      <c r="AL30" s="32">
        <v>2.3382445000000001</v>
      </c>
      <c r="AM30" s="32">
        <v>1.39037353</v>
      </c>
      <c r="AN30" s="32">
        <v>3.19409141</v>
      </c>
      <c r="AO30" s="32">
        <v>3.2262833</v>
      </c>
      <c r="AP30" s="32">
        <v>4.0741502299999999</v>
      </c>
      <c r="AQ30" s="32">
        <v>3.9555048800000003</v>
      </c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</row>
    <row r="31" spans="1:192" s="12" customFormat="1">
      <c r="A31" s="10" t="s">
        <v>114</v>
      </c>
      <c r="B31" s="31">
        <v>92539.556476440004</v>
      </c>
      <c r="C31" s="31">
        <v>102448.66270660999</v>
      </c>
      <c r="D31" s="31">
        <v>110597.53659231999</v>
      </c>
      <c r="E31" s="31">
        <v>107853.93572469999</v>
      </c>
      <c r="F31" s="31">
        <v>103033.76216942997</v>
      </c>
      <c r="G31" s="31">
        <v>111863.15423252</v>
      </c>
      <c r="H31" s="31">
        <v>117251.75398332998</v>
      </c>
      <c r="I31" s="31">
        <v>131371.93866763002</v>
      </c>
      <c r="J31" s="31">
        <v>134715.18424993005</v>
      </c>
      <c r="K31" s="31">
        <v>137598.07497644</v>
      </c>
      <c r="L31" s="31">
        <v>122053.58652069001</v>
      </c>
      <c r="M31" s="31">
        <v>193418.60280699001</v>
      </c>
      <c r="N31" s="31">
        <v>192218.77763836994</v>
      </c>
      <c r="O31" s="31">
        <v>199077.10223248001</v>
      </c>
      <c r="P31" s="31">
        <v>198339.56886245997</v>
      </c>
      <c r="Q31" s="31">
        <v>194055.40731893998</v>
      </c>
      <c r="R31" s="31">
        <v>191194.77225578</v>
      </c>
      <c r="S31" s="31">
        <v>194078.64428046998</v>
      </c>
      <c r="T31" s="31">
        <v>191727.01653256002</v>
      </c>
      <c r="U31" s="31">
        <v>202302.74417416001</v>
      </c>
      <c r="V31" s="31">
        <v>204670.69279851002</v>
      </c>
      <c r="W31" s="31">
        <v>208820.79152572999</v>
      </c>
      <c r="X31" s="31">
        <v>219820.6187471</v>
      </c>
      <c r="Y31" s="31">
        <v>180391.41547684002</v>
      </c>
      <c r="Z31" s="31">
        <v>184385.06735177999</v>
      </c>
      <c r="AA31" s="31">
        <v>179369.30601253998</v>
      </c>
      <c r="AB31" s="31">
        <v>185456.08497953002</v>
      </c>
      <c r="AC31" s="31">
        <v>189382.46584759001</v>
      </c>
      <c r="AD31" s="31">
        <v>180386.26052115997</v>
      </c>
      <c r="AE31" s="31">
        <v>201937.63174518</v>
      </c>
      <c r="AF31" s="31">
        <v>202154.16549278001</v>
      </c>
      <c r="AG31" s="31">
        <v>199237.98740520998</v>
      </c>
      <c r="AH31" s="31">
        <v>220474.05410481003</v>
      </c>
      <c r="AI31" s="31">
        <v>219470.04296944005</v>
      </c>
      <c r="AJ31" s="31">
        <v>220392.38449466007</v>
      </c>
      <c r="AK31" s="31">
        <v>224062.30804751004</v>
      </c>
      <c r="AL31" s="31">
        <v>269129.74345507997</v>
      </c>
      <c r="AM31" s="31">
        <v>254564.46697919001</v>
      </c>
      <c r="AN31" s="31">
        <v>251603.18289806001</v>
      </c>
      <c r="AO31" s="31">
        <v>254209.79176507</v>
      </c>
      <c r="AP31" s="31">
        <v>286865.60319198004</v>
      </c>
      <c r="AQ31" s="31">
        <v>250574.24892386002</v>
      </c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</row>
    <row r="32" spans="1:192" s="9" customFormat="1">
      <c r="A32" s="27" t="s">
        <v>115</v>
      </c>
      <c r="B32" s="8">
        <v>2470.9172551499996</v>
      </c>
      <c r="C32" s="8">
        <v>2505.8206025800005</v>
      </c>
      <c r="D32" s="8">
        <v>2664.7286244799998</v>
      </c>
      <c r="E32" s="8">
        <v>2568.8771269500003</v>
      </c>
      <c r="F32" s="8">
        <v>2496.5672524499996</v>
      </c>
      <c r="G32" s="8">
        <v>2572.4217830900002</v>
      </c>
      <c r="H32" s="8">
        <v>2605.1443524299998</v>
      </c>
      <c r="I32" s="8">
        <v>2945.3265229499998</v>
      </c>
      <c r="J32" s="8">
        <v>2960.98989557</v>
      </c>
      <c r="K32" s="8">
        <v>3001.3258193299998</v>
      </c>
      <c r="L32" s="8">
        <v>2885.33043645</v>
      </c>
      <c r="M32" s="8">
        <v>3131.55400779</v>
      </c>
      <c r="N32" s="8">
        <v>3420.1470603599996</v>
      </c>
      <c r="O32" s="8">
        <v>3606.9066345400001</v>
      </c>
      <c r="P32" s="8">
        <v>3551.2525043799997</v>
      </c>
      <c r="Q32" s="8">
        <v>3412.1193821400002</v>
      </c>
      <c r="R32" s="8">
        <v>3417.1222214400004</v>
      </c>
      <c r="S32" s="8">
        <v>3405.8614595399995</v>
      </c>
      <c r="T32" s="8">
        <v>3284.9272477300001</v>
      </c>
      <c r="U32" s="8">
        <v>3578.9923389099999</v>
      </c>
      <c r="V32" s="8">
        <v>3594.6991629200006</v>
      </c>
      <c r="W32" s="8">
        <v>3649.3480554299995</v>
      </c>
      <c r="X32" s="8">
        <v>3881.8016248699992</v>
      </c>
      <c r="Y32" s="8">
        <v>3354.9090345599998</v>
      </c>
      <c r="Z32" s="8">
        <v>3437.3265200599999</v>
      </c>
      <c r="AA32" s="8">
        <v>3507.4655177699997</v>
      </c>
      <c r="AB32" s="8">
        <v>3797.4408965499997</v>
      </c>
      <c r="AC32" s="8">
        <v>3892.3031167300014</v>
      </c>
      <c r="AD32" s="8">
        <v>3901.5015252199987</v>
      </c>
      <c r="AE32" s="8">
        <v>4438.3437898900002</v>
      </c>
      <c r="AF32" s="8">
        <v>4578.4831375199992</v>
      </c>
      <c r="AG32" s="8">
        <v>4616.3472301200009</v>
      </c>
      <c r="AH32" s="8">
        <v>5074.0261305499998</v>
      </c>
      <c r="AI32" s="8">
        <v>5135.9976866800016</v>
      </c>
      <c r="AJ32" s="8">
        <v>5328.1737600300012</v>
      </c>
      <c r="AK32" s="8">
        <v>5415.1517288300001</v>
      </c>
      <c r="AL32" s="8">
        <v>6862.9299692399982</v>
      </c>
      <c r="AM32" s="8">
        <v>6550.9180668599975</v>
      </c>
      <c r="AN32" s="8">
        <v>6745.5900614999982</v>
      </c>
      <c r="AO32" s="8">
        <v>7189.3885212799978</v>
      </c>
      <c r="AP32" s="8">
        <v>8248.3283261399993</v>
      </c>
      <c r="AQ32" s="8">
        <v>7094.5507627900033</v>
      </c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</row>
    <row r="33" spans="1:192" s="12" customFormat="1">
      <c r="A33" s="28" t="s">
        <v>30</v>
      </c>
      <c r="B33" s="11">
        <v>353.06733822999996</v>
      </c>
      <c r="C33" s="11">
        <v>389.78439717999998</v>
      </c>
      <c r="D33" s="11">
        <v>420.22264514999995</v>
      </c>
      <c r="E33" s="11">
        <v>368.20827773000002</v>
      </c>
      <c r="F33" s="11">
        <v>342.48910185999995</v>
      </c>
      <c r="G33" s="11">
        <v>385.04892330999996</v>
      </c>
      <c r="H33" s="11">
        <v>397.12945281999993</v>
      </c>
      <c r="I33" s="11">
        <v>441.42548539000006</v>
      </c>
      <c r="J33" s="11">
        <v>427.73720234000001</v>
      </c>
      <c r="K33" s="11">
        <v>398.71434275000001</v>
      </c>
      <c r="L33" s="11">
        <v>321.65932704999994</v>
      </c>
      <c r="M33" s="11">
        <v>369.35345310000002</v>
      </c>
      <c r="N33" s="11">
        <v>616.94915475999994</v>
      </c>
      <c r="O33" s="11">
        <v>649.04958063999982</v>
      </c>
      <c r="P33" s="11">
        <v>636.79283081999995</v>
      </c>
      <c r="Q33" s="11">
        <v>595.20497216000001</v>
      </c>
      <c r="R33" s="11">
        <v>575.71457776</v>
      </c>
      <c r="S33" s="11">
        <v>587.35359243000005</v>
      </c>
      <c r="T33" s="11">
        <v>559.59875831000011</v>
      </c>
      <c r="U33" s="11">
        <v>561.29643340000007</v>
      </c>
      <c r="V33" s="11">
        <v>589.83529974999999</v>
      </c>
      <c r="W33" s="11">
        <v>586.18497029000014</v>
      </c>
      <c r="X33" s="11">
        <v>590.32091344000003</v>
      </c>
      <c r="Y33" s="11">
        <v>540.46533807000003</v>
      </c>
      <c r="Z33" s="11">
        <v>435.09027346000005</v>
      </c>
      <c r="AA33" s="11">
        <v>402.00884354999999</v>
      </c>
      <c r="AB33" s="11">
        <v>400.91421595999998</v>
      </c>
      <c r="AC33" s="11">
        <v>404.26569795000006</v>
      </c>
      <c r="AD33" s="11">
        <v>368.36209334000006</v>
      </c>
      <c r="AE33" s="11">
        <v>386.2856724799999</v>
      </c>
      <c r="AF33" s="11">
        <v>411.30877896000004</v>
      </c>
      <c r="AG33" s="11">
        <v>377.24571807000007</v>
      </c>
      <c r="AH33" s="11">
        <v>378.53088359999998</v>
      </c>
      <c r="AI33" s="11">
        <v>404.29414337000009</v>
      </c>
      <c r="AJ33" s="11">
        <v>365.24729013000001</v>
      </c>
      <c r="AK33" s="11">
        <v>353.82997165</v>
      </c>
      <c r="AL33" s="11">
        <v>429.08790893999998</v>
      </c>
      <c r="AM33" s="11">
        <v>415.30704392999996</v>
      </c>
      <c r="AN33" s="11">
        <v>373.25713495999997</v>
      </c>
      <c r="AO33" s="11">
        <v>346.34437273999998</v>
      </c>
      <c r="AP33" s="11">
        <v>390.23462326999999</v>
      </c>
      <c r="AQ33" s="11">
        <v>331.80327637000011</v>
      </c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</row>
    <row r="34" spans="1:192" s="9" customFormat="1">
      <c r="A34" s="27" t="s">
        <v>31</v>
      </c>
      <c r="B34" s="8">
        <v>1638.3178764599998</v>
      </c>
      <c r="C34" s="8">
        <v>1649.2830324900003</v>
      </c>
      <c r="D34" s="8">
        <v>1656.9319421600001</v>
      </c>
      <c r="E34" s="8">
        <v>1662.7277784400001</v>
      </c>
      <c r="F34" s="8">
        <v>1605.4451811600002</v>
      </c>
      <c r="G34" s="8">
        <v>1644.67094724</v>
      </c>
      <c r="H34" s="8">
        <v>1700.8405799199998</v>
      </c>
      <c r="I34" s="8">
        <v>1874.4955106699997</v>
      </c>
      <c r="J34" s="8">
        <v>1861.78935895</v>
      </c>
      <c r="K34" s="8">
        <v>1908.83796779</v>
      </c>
      <c r="L34" s="8">
        <v>1864.5819840200002</v>
      </c>
      <c r="M34" s="8">
        <v>2001.7230451499995</v>
      </c>
      <c r="N34" s="8">
        <v>2032.19189953</v>
      </c>
      <c r="O34" s="8">
        <v>2112.2719207099999</v>
      </c>
      <c r="P34" s="8">
        <v>2060.3062353600003</v>
      </c>
      <c r="Q34" s="8">
        <v>2144.4848900800002</v>
      </c>
      <c r="R34" s="8">
        <v>2242.3249979800007</v>
      </c>
      <c r="S34" s="8">
        <v>2207.0504051899998</v>
      </c>
      <c r="T34" s="8">
        <v>2157.4210946799999</v>
      </c>
      <c r="U34" s="8">
        <v>2346.4907583299996</v>
      </c>
      <c r="V34" s="8">
        <v>2273.6600991900004</v>
      </c>
      <c r="W34" s="8">
        <v>2309.7167806299994</v>
      </c>
      <c r="X34" s="8">
        <v>2541.9949782499993</v>
      </c>
      <c r="Y34" s="8">
        <v>2664.6310094599994</v>
      </c>
      <c r="Z34" s="8">
        <v>2627.4233684299998</v>
      </c>
      <c r="AA34" s="8">
        <v>2683.2505251999996</v>
      </c>
      <c r="AB34" s="8">
        <v>2868.2444039499997</v>
      </c>
      <c r="AC34" s="8">
        <v>2997.780723280001</v>
      </c>
      <c r="AD34" s="8">
        <v>3034.8504862099985</v>
      </c>
      <c r="AE34" s="8">
        <v>3424.5831357200004</v>
      </c>
      <c r="AF34" s="8">
        <v>3443.1591433599997</v>
      </c>
      <c r="AG34" s="8">
        <v>3703.9953678100001</v>
      </c>
      <c r="AH34" s="8">
        <v>3865.6466482199999</v>
      </c>
      <c r="AI34" s="8">
        <v>3885.3995826900018</v>
      </c>
      <c r="AJ34" s="8">
        <v>4051.8321648600008</v>
      </c>
      <c r="AK34" s="8">
        <v>4309.9949194600003</v>
      </c>
      <c r="AL34" s="8">
        <v>5133.1438246399985</v>
      </c>
      <c r="AM34" s="8">
        <v>5037.9101412699974</v>
      </c>
      <c r="AN34" s="8">
        <v>5140.3060487099983</v>
      </c>
      <c r="AO34" s="8">
        <v>5594.6953321599985</v>
      </c>
      <c r="AP34" s="8">
        <v>6178.0823203399996</v>
      </c>
      <c r="AQ34" s="8">
        <v>5985.5666595900029</v>
      </c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</row>
    <row r="35" spans="1:192" s="12" customFormat="1">
      <c r="A35" s="28" t="s">
        <v>32</v>
      </c>
      <c r="B35" s="11">
        <v>479.53204046000002</v>
      </c>
      <c r="C35" s="11">
        <v>466.75317291000005</v>
      </c>
      <c r="D35" s="11">
        <v>587.57403717</v>
      </c>
      <c r="E35" s="11">
        <v>537.94107078000002</v>
      </c>
      <c r="F35" s="11">
        <v>548.63296942999978</v>
      </c>
      <c r="G35" s="11">
        <v>542.70191254000008</v>
      </c>
      <c r="H35" s="11">
        <v>507.17431969000006</v>
      </c>
      <c r="I35" s="11">
        <v>629.40552689000003</v>
      </c>
      <c r="J35" s="11">
        <v>671.46333428000003</v>
      </c>
      <c r="K35" s="11">
        <v>693.77350878999982</v>
      </c>
      <c r="L35" s="11">
        <v>699.08912538000004</v>
      </c>
      <c r="M35" s="11">
        <v>760.47750954000037</v>
      </c>
      <c r="N35" s="11">
        <v>771.0060060699999</v>
      </c>
      <c r="O35" s="11">
        <v>845.58513319000019</v>
      </c>
      <c r="P35" s="11">
        <v>854.15343819999975</v>
      </c>
      <c r="Q35" s="11">
        <v>672.42951990000006</v>
      </c>
      <c r="R35" s="11">
        <v>599.08264570000006</v>
      </c>
      <c r="S35" s="11">
        <v>611.4574619199999</v>
      </c>
      <c r="T35" s="11">
        <v>567.90739473999997</v>
      </c>
      <c r="U35" s="11">
        <v>671.20514718000004</v>
      </c>
      <c r="V35" s="11">
        <v>731.20376398000019</v>
      </c>
      <c r="W35" s="11">
        <v>753.44630451000023</v>
      </c>
      <c r="X35" s="11">
        <v>749.48573317999978</v>
      </c>
      <c r="Y35" s="11">
        <v>149.81268703000003</v>
      </c>
      <c r="Z35" s="11">
        <v>374.81287816999998</v>
      </c>
      <c r="AA35" s="11">
        <v>422.20614902000005</v>
      </c>
      <c r="AB35" s="11">
        <v>528.28227663999996</v>
      </c>
      <c r="AC35" s="11">
        <v>490.25669550000009</v>
      </c>
      <c r="AD35" s="11">
        <v>498.28894567000003</v>
      </c>
      <c r="AE35" s="11">
        <v>627.47498168999994</v>
      </c>
      <c r="AF35" s="11">
        <v>724.01521519999972</v>
      </c>
      <c r="AG35" s="11">
        <v>535.10614424000016</v>
      </c>
      <c r="AH35" s="11">
        <v>829.84859873000005</v>
      </c>
      <c r="AI35" s="11">
        <v>846.30396061999988</v>
      </c>
      <c r="AJ35" s="11">
        <v>911.09430504000011</v>
      </c>
      <c r="AK35" s="11">
        <v>751.32683771999996</v>
      </c>
      <c r="AL35" s="11">
        <v>1300.6982356600006</v>
      </c>
      <c r="AM35" s="11">
        <v>1097.7008816600001</v>
      </c>
      <c r="AN35" s="11">
        <v>1232.0268778299999</v>
      </c>
      <c r="AO35" s="11">
        <v>1248.3488163799991</v>
      </c>
      <c r="AP35" s="11">
        <v>1680.0113825299991</v>
      </c>
      <c r="AQ35" s="11">
        <v>777.18082683</v>
      </c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</row>
    <row r="36" spans="1:192" s="9" customFormat="1">
      <c r="A36" s="27" t="s">
        <v>33</v>
      </c>
      <c r="B36" s="8">
        <v>47520.562406849996</v>
      </c>
      <c r="C36" s="8">
        <v>49091.709858760012</v>
      </c>
      <c r="D36" s="8">
        <v>51790.601179039993</v>
      </c>
      <c r="E36" s="8">
        <v>52916.306637310001</v>
      </c>
      <c r="F36" s="8">
        <v>53604.46270027</v>
      </c>
      <c r="G36" s="8">
        <v>55371.789911110005</v>
      </c>
      <c r="H36" s="8">
        <v>58275.212097299998</v>
      </c>
      <c r="I36" s="8">
        <v>63355.935870360008</v>
      </c>
      <c r="J36" s="8">
        <v>64483.501419550012</v>
      </c>
      <c r="K36" s="8">
        <v>66595.39699221999</v>
      </c>
      <c r="L36" s="8">
        <v>68180.344042960001</v>
      </c>
      <c r="M36" s="8">
        <v>75429.704268689995</v>
      </c>
      <c r="N36" s="8">
        <v>76862.272125430012</v>
      </c>
      <c r="O36" s="8">
        <v>79083.61438182999</v>
      </c>
      <c r="P36" s="8">
        <v>81327.677709710013</v>
      </c>
      <c r="Q36" s="8">
        <v>83592.900238039962</v>
      </c>
      <c r="R36" s="8">
        <v>85360.242207939984</v>
      </c>
      <c r="S36" s="8">
        <v>84649.060369030005</v>
      </c>
      <c r="T36" s="8">
        <v>84209.746808259995</v>
      </c>
      <c r="U36" s="8">
        <v>91594.306931760002</v>
      </c>
      <c r="V36" s="8">
        <v>93702.093933030017</v>
      </c>
      <c r="W36" s="8">
        <v>96958.409122639976</v>
      </c>
      <c r="X36" s="8">
        <v>105145.32680275998</v>
      </c>
      <c r="Y36" s="8">
        <v>93398.279992880038</v>
      </c>
      <c r="Z36" s="8">
        <v>102883.95349678998</v>
      </c>
      <c r="AA36" s="8">
        <v>103024.22940533998</v>
      </c>
      <c r="AB36" s="8">
        <v>107341.43954825001</v>
      </c>
      <c r="AC36" s="8">
        <v>111944.23077562</v>
      </c>
      <c r="AD36" s="8">
        <v>105565.19146372998</v>
      </c>
      <c r="AE36" s="8">
        <v>117679.72761777999</v>
      </c>
      <c r="AF36" s="44">
        <v>119062.51795382999</v>
      </c>
      <c r="AG36" s="8">
        <v>124222.74068942995</v>
      </c>
      <c r="AH36" s="8">
        <v>134986.24103942004</v>
      </c>
      <c r="AI36" s="8">
        <v>135598.77761101999</v>
      </c>
      <c r="AJ36" s="8">
        <v>138630.67925282003</v>
      </c>
      <c r="AK36" s="8">
        <v>143598.29320367004</v>
      </c>
      <c r="AL36" s="8">
        <v>167983.22668087995</v>
      </c>
      <c r="AM36" s="8">
        <v>161041.14436869</v>
      </c>
      <c r="AN36" s="8">
        <v>162643.13390578001</v>
      </c>
      <c r="AO36" s="8">
        <v>169675.92156413</v>
      </c>
      <c r="AP36" s="8">
        <v>187290.75881638998</v>
      </c>
      <c r="AQ36" s="8">
        <v>171780.78385892004</v>
      </c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</row>
    <row r="37" spans="1:192" s="12" customFormat="1">
      <c r="A37" s="28" t="s">
        <v>34</v>
      </c>
      <c r="B37" s="11">
        <v>34900.039126609998</v>
      </c>
      <c r="C37" s="11">
        <v>36209.075539800011</v>
      </c>
      <c r="D37" s="11">
        <v>38026.931965029995</v>
      </c>
      <c r="E37" s="11">
        <v>38964.564387340004</v>
      </c>
      <c r="F37" s="11">
        <v>39485.079626519997</v>
      </c>
      <c r="G37" s="11">
        <v>40606.862502050004</v>
      </c>
      <c r="H37" s="11">
        <v>42959.531013290005</v>
      </c>
      <c r="I37" s="11">
        <v>46900.654791430003</v>
      </c>
      <c r="J37" s="11">
        <v>47490.271791840009</v>
      </c>
      <c r="K37" s="11">
        <v>49201.265540449996</v>
      </c>
      <c r="L37" s="11">
        <v>50391.155751110004</v>
      </c>
      <c r="M37" s="11">
        <v>55839.647391209997</v>
      </c>
      <c r="N37" s="11">
        <v>57148.033290770014</v>
      </c>
      <c r="O37" s="11">
        <v>58517.167211139989</v>
      </c>
      <c r="P37" s="11">
        <v>60129.679921440002</v>
      </c>
      <c r="Q37" s="11">
        <v>62097.196136479972</v>
      </c>
      <c r="R37" s="11">
        <v>63018.432792689993</v>
      </c>
      <c r="S37" s="11">
        <v>62877.35429884999</v>
      </c>
      <c r="T37" s="11">
        <v>62868.395057399983</v>
      </c>
      <c r="U37" s="11">
        <v>68600.764889309998</v>
      </c>
      <c r="V37" s="11">
        <v>69934.238846110005</v>
      </c>
      <c r="W37" s="11">
        <v>72394.169706809989</v>
      </c>
      <c r="X37" s="11">
        <v>78553.161168539984</v>
      </c>
      <c r="Y37" s="11">
        <v>70082.681218390033</v>
      </c>
      <c r="Z37" s="11">
        <v>77953.573350819977</v>
      </c>
      <c r="AA37" s="11">
        <v>77929.052499219979</v>
      </c>
      <c r="AB37" s="11">
        <v>81961.453863750008</v>
      </c>
      <c r="AC37" s="11">
        <v>85654.691953319998</v>
      </c>
      <c r="AD37" s="11">
        <v>81120.868117199978</v>
      </c>
      <c r="AE37" s="11">
        <v>91018.408357759996</v>
      </c>
      <c r="AF37" s="45">
        <v>91958.394954229996</v>
      </c>
      <c r="AG37" s="11">
        <v>96355.181704109957</v>
      </c>
      <c r="AH37" s="11">
        <v>105260.79912672006</v>
      </c>
      <c r="AI37" s="11">
        <v>105537.36172184999</v>
      </c>
      <c r="AJ37" s="11">
        <v>108325.58058583003</v>
      </c>
      <c r="AK37" s="11">
        <v>112595.94619189005</v>
      </c>
      <c r="AL37" s="11">
        <v>133430.30111008996</v>
      </c>
      <c r="AM37" s="11">
        <v>127462.86720276003</v>
      </c>
      <c r="AN37" s="11">
        <v>129064.85624412</v>
      </c>
      <c r="AO37" s="11">
        <v>134921.83727443</v>
      </c>
      <c r="AP37" s="11">
        <v>149229.14414823998</v>
      </c>
      <c r="AQ37" s="11">
        <v>136767.51925711005</v>
      </c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</row>
    <row r="38" spans="1:192" s="9" customFormat="1">
      <c r="A38" s="29" t="s">
        <v>35</v>
      </c>
      <c r="B38" s="8">
        <v>0</v>
      </c>
      <c r="C38" s="8">
        <v>0</v>
      </c>
      <c r="D38" s="8">
        <v>79.448803339999998</v>
      </c>
      <c r="E38" s="8">
        <v>0</v>
      </c>
      <c r="F38" s="8">
        <v>0</v>
      </c>
      <c r="G38" s="8">
        <v>0</v>
      </c>
      <c r="H38" s="8">
        <v>79.448803339999998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94.593689189999992</v>
      </c>
      <c r="V38" s="8">
        <v>110.0897583</v>
      </c>
      <c r="W38" s="8">
        <v>107.93447882000001</v>
      </c>
      <c r="X38" s="8">
        <v>103.68875810999999</v>
      </c>
      <c r="Y38" s="8">
        <v>103.92607466</v>
      </c>
      <c r="Z38" s="8">
        <v>129.17189550000001</v>
      </c>
      <c r="AA38" s="8">
        <v>119.74473283000002</v>
      </c>
      <c r="AB38" s="8">
        <v>128.15364545</v>
      </c>
      <c r="AC38" s="8">
        <v>92.218883629999993</v>
      </c>
      <c r="AD38" s="8">
        <v>100.64588857</v>
      </c>
      <c r="AE38" s="8">
        <v>118.54162898999999</v>
      </c>
      <c r="AF38" s="44">
        <v>103.30999195</v>
      </c>
      <c r="AG38" s="8">
        <v>119.36653206999999</v>
      </c>
      <c r="AH38" s="8">
        <v>110.22674583</v>
      </c>
      <c r="AI38" s="8">
        <v>100.57061607</v>
      </c>
      <c r="AJ38" s="8">
        <v>67.112026270000001</v>
      </c>
      <c r="AK38" s="8">
        <v>78.940110419999996</v>
      </c>
      <c r="AL38" s="8">
        <v>69.552845929999989</v>
      </c>
      <c r="AM38" s="8">
        <v>97.170207860000005</v>
      </c>
      <c r="AN38" s="8">
        <v>99.465344430000002</v>
      </c>
      <c r="AO38" s="8">
        <v>97.242877120000003</v>
      </c>
      <c r="AP38" s="8">
        <v>125.19573598999999</v>
      </c>
      <c r="AQ38" s="8">
        <v>77.313548749999995</v>
      </c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</row>
    <row r="39" spans="1:192" s="12" customFormat="1">
      <c r="A39" s="30" t="s">
        <v>36</v>
      </c>
      <c r="B39" s="11">
        <v>34900.039126609998</v>
      </c>
      <c r="C39" s="11">
        <v>36209.075539800011</v>
      </c>
      <c r="D39" s="11">
        <v>37947.483161689997</v>
      </c>
      <c r="E39" s="11">
        <v>38964.564387340004</v>
      </c>
      <c r="F39" s="11">
        <v>39485.079626519997</v>
      </c>
      <c r="G39" s="11">
        <v>40606.862502050004</v>
      </c>
      <c r="H39" s="11">
        <v>42880.082209950007</v>
      </c>
      <c r="I39" s="11">
        <v>46900.654791430003</v>
      </c>
      <c r="J39" s="11">
        <v>47490.271791840009</v>
      </c>
      <c r="K39" s="11">
        <v>49201.265540449996</v>
      </c>
      <c r="L39" s="11">
        <v>50391.155751110004</v>
      </c>
      <c r="M39" s="11">
        <v>55839.647391209997</v>
      </c>
      <c r="N39" s="11">
        <v>57148.033290770014</v>
      </c>
      <c r="O39" s="11">
        <v>58517.167211139989</v>
      </c>
      <c r="P39" s="11">
        <v>60129.679921440002</v>
      </c>
      <c r="Q39" s="11">
        <v>62097.196136479972</v>
      </c>
      <c r="R39" s="11">
        <v>63018.432792689993</v>
      </c>
      <c r="S39" s="11">
        <v>62877.35429884999</v>
      </c>
      <c r="T39" s="11">
        <v>62868.395057399983</v>
      </c>
      <c r="U39" s="11">
        <v>68506.171200119992</v>
      </c>
      <c r="V39" s="11">
        <v>69824.149087810001</v>
      </c>
      <c r="W39" s="11">
        <v>72286.235227989993</v>
      </c>
      <c r="X39" s="11">
        <v>78449.472410429982</v>
      </c>
      <c r="Y39" s="11">
        <v>69978.755143730028</v>
      </c>
      <c r="Z39" s="11">
        <v>77824.401455319981</v>
      </c>
      <c r="AA39" s="11">
        <v>77809.307766389975</v>
      </c>
      <c r="AB39" s="11">
        <v>81833.300218300006</v>
      </c>
      <c r="AC39" s="11">
        <v>85562.473069689993</v>
      </c>
      <c r="AD39" s="11">
        <v>81020.22222862998</v>
      </c>
      <c r="AE39" s="11">
        <v>90899.866728769994</v>
      </c>
      <c r="AF39" s="45">
        <v>91855.084962280001</v>
      </c>
      <c r="AG39" s="11">
        <v>96235.815172039962</v>
      </c>
      <c r="AH39" s="11">
        <v>105150.57238089005</v>
      </c>
      <c r="AI39" s="11">
        <v>105436.79110577998</v>
      </c>
      <c r="AJ39" s="11">
        <v>108258.46855956003</v>
      </c>
      <c r="AK39" s="11">
        <v>112517.00608147006</v>
      </c>
      <c r="AL39" s="11">
        <v>133360.74826415995</v>
      </c>
      <c r="AM39" s="11">
        <v>127365.69699490002</v>
      </c>
      <c r="AN39" s="11">
        <v>128965.39089969</v>
      </c>
      <c r="AO39" s="11">
        <v>134824.59439730999</v>
      </c>
      <c r="AP39" s="11">
        <v>149103.94841224997</v>
      </c>
      <c r="AQ39" s="11">
        <v>136690.20570836004</v>
      </c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</row>
    <row r="40" spans="1:192" s="9" customFormat="1">
      <c r="A40" s="27" t="s">
        <v>37</v>
      </c>
      <c r="B40" s="8">
        <v>4322.1646748500007</v>
      </c>
      <c r="C40" s="8">
        <v>4463.7960566199999</v>
      </c>
      <c r="D40" s="8">
        <v>4592.3280667600002</v>
      </c>
      <c r="E40" s="8">
        <v>4861.6104138600003</v>
      </c>
      <c r="F40" s="8">
        <v>4729.89758979</v>
      </c>
      <c r="G40" s="8">
        <v>5120.0144984800008</v>
      </c>
      <c r="H40" s="8">
        <v>5201.7227905199998</v>
      </c>
      <c r="I40" s="8">
        <v>5516.0260820500025</v>
      </c>
      <c r="J40" s="8">
        <v>5821.746548959999</v>
      </c>
      <c r="K40" s="8">
        <v>5909.9127882999992</v>
      </c>
      <c r="L40" s="8">
        <v>5984.7332169600004</v>
      </c>
      <c r="M40" s="8">
        <v>6438.8590574499985</v>
      </c>
      <c r="N40" s="8">
        <v>6725.566056990001</v>
      </c>
      <c r="O40" s="8">
        <v>7019.1365121499994</v>
      </c>
      <c r="P40" s="8">
        <v>7531.1348176100018</v>
      </c>
      <c r="Q40" s="8">
        <v>7922.2969447900014</v>
      </c>
      <c r="R40" s="8">
        <v>8657.8680355199976</v>
      </c>
      <c r="S40" s="8">
        <v>8327.6929723799985</v>
      </c>
      <c r="T40" s="8">
        <v>8054.6597815099994</v>
      </c>
      <c r="U40" s="8">
        <v>8901.3781227299987</v>
      </c>
      <c r="V40" s="8">
        <v>9510.0409536100015</v>
      </c>
      <c r="W40" s="8">
        <v>9855.7715923300057</v>
      </c>
      <c r="X40" s="8">
        <v>10971.607449209994</v>
      </c>
      <c r="Y40" s="8">
        <v>9949.1481576099977</v>
      </c>
      <c r="Z40" s="8">
        <v>11015.853576089996</v>
      </c>
      <c r="AA40" s="8">
        <v>10947.505205719999</v>
      </c>
      <c r="AB40" s="8">
        <v>11238.614367360002</v>
      </c>
      <c r="AC40" s="8">
        <v>11780.289843900004</v>
      </c>
      <c r="AD40" s="8">
        <v>11006.912310339998</v>
      </c>
      <c r="AE40" s="8">
        <v>11852.373971990002</v>
      </c>
      <c r="AF40" s="44">
        <v>12169.76767752</v>
      </c>
      <c r="AG40" s="8">
        <v>13113.564183850005</v>
      </c>
      <c r="AH40" s="8">
        <v>13938.210843989998</v>
      </c>
      <c r="AI40" s="8">
        <v>14415.506304180002</v>
      </c>
      <c r="AJ40" s="8">
        <v>14791.73867766</v>
      </c>
      <c r="AK40" s="8">
        <v>15532.957858149999</v>
      </c>
      <c r="AL40" s="8">
        <v>16565.863420739995</v>
      </c>
      <c r="AM40" s="8">
        <v>16633.495074470004</v>
      </c>
      <c r="AN40" s="8">
        <v>16968.106096399995</v>
      </c>
      <c r="AO40" s="8">
        <v>17596.757468799995</v>
      </c>
      <c r="AP40" s="8">
        <v>18622.649411709997</v>
      </c>
      <c r="AQ40" s="8">
        <v>18181.697070549999</v>
      </c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</row>
    <row r="41" spans="1:192" s="12" customFormat="1">
      <c r="A41" s="30" t="s">
        <v>38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0.28303566999999996</v>
      </c>
      <c r="V41" s="11">
        <v>0</v>
      </c>
      <c r="W41" s="11">
        <v>0.83661455000000007</v>
      </c>
      <c r="X41" s="11">
        <v>0.56385718000000007</v>
      </c>
      <c r="Y41" s="11">
        <v>1.12873574</v>
      </c>
      <c r="Z41" s="11">
        <v>0</v>
      </c>
      <c r="AA41" s="11">
        <v>0.34000340000000001</v>
      </c>
      <c r="AB41" s="11">
        <v>0</v>
      </c>
      <c r="AC41" s="11">
        <v>0</v>
      </c>
      <c r="AD41" s="11">
        <v>0</v>
      </c>
      <c r="AE41" s="11">
        <v>0.31180978000000004</v>
      </c>
      <c r="AF41" s="45">
        <v>0.23350756</v>
      </c>
      <c r="AG41" s="11">
        <v>0</v>
      </c>
      <c r="AH41" s="11">
        <v>0.27133962</v>
      </c>
      <c r="AI41" s="11">
        <v>0.15403363</v>
      </c>
      <c r="AJ41" s="11">
        <v>0</v>
      </c>
      <c r="AK41" s="11">
        <v>1.946502E-2</v>
      </c>
      <c r="AL41" s="11">
        <v>0</v>
      </c>
      <c r="AM41" s="11">
        <v>0.30065909000000002</v>
      </c>
      <c r="AN41" s="11">
        <v>0.23585991000000001</v>
      </c>
      <c r="AO41" s="11">
        <v>0</v>
      </c>
      <c r="AP41" s="11">
        <v>0.18564864</v>
      </c>
      <c r="AQ41" s="11">
        <v>0.18009804000000001</v>
      </c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</row>
    <row r="42" spans="1:192" s="9" customFormat="1">
      <c r="A42" s="29" t="s">
        <v>39</v>
      </c>
      <c r="B42" s="8">
        <v>4322.1646748500007</v>
      </c>
      <c r="C42" s="8">
        <v>4463.7960566199999</v>
      </c>
      <c r="D42" s="8">
        <v>4592.3280667600002</v>
      </c>
      <c r="E42" s="8">
        <v>4861.6104138600003</v>
      </c>
      <c r="F42" s="8">
        <v>4729.89758979</v>
      </c>
      <c r="G42" s="8">
        <v>5120.0144984800008</v>
      </c>
      <c r="H42" s="8">
        <v>5201.7227905199998</v>
      </c>
      <c r="I42" s="8">
        <v>5516.0260820500025</v>
      </c>
      <c r="J42" s="8">
        <v>5821.746548959999</v>
      </c>
      <c r="K42" s="8">
        <v>5909.9127882999992</v>
      </c>
      <c r="L42" s="8">
        <v>5984.7332169600004</v>
      </c>
      <c r="M42" s="8">
        <v>6438.8590574499985</v>
      </c>
      <c r="N42" s="8">
        <v>6725.566056990001</v>
      </c>
      <c r="O42" s="8">
        <v>7019.1365121499994</v>
      </c>
      <c r="P42" s="8">
        <v>7531.1348176100018</v>
      </c>
      <c r="Q42" s="8">
        <v>7922.2969447900014</v>
      </c>
      <c r="R42" s="8">
        <v>8657.8680355199976</v>
      </c>
      <c r="S42" s="8">
        <v>8327.6929723799985</v>
      </c>
      <c r="T42" s="8">
        <v>8054.6597815099994</v>
      </c>
      <c r="U42" s="8">
        <v>8901.0950870599991</v>
      </c>
      <c r="V42" s="8">
        <v>9510.0409536100015</v>
      </c>
      <c r="W42" s="8">
        <v>9854.9349777800053</v>
      </c>
      <c r="X42" s="8">
        <v>10971.043592029995</v>
      </c>
      <c r="Y42" s="8">
        <v>9948.019421869998</v>
      </c>
      <c r="Z42" s="8">
        <v>11015.853576089996</v>
      </c>
      <c r="AA42" s="8">
        <v>10947.165202319999</v>
      </c>
      <c r="AB42" s="8">
        <v>11238.614367360002</v>
      </c>
      <c r="AC42" s="8">
        <v>11780.289843900004</v>
      </c>
      <c r="AD42" s="8">
        <v>11006.912310339998</v>
      </c>
      <c r="AE42" s="8">
        <v>11852.062162210002</v>
      </c>
      <c r="AF42" s="44">
        <v>12169.534169959999</v>
      </c>
      <c r="AG42" s="8">
        <v>13113.564183850005</v>
      </c>
      <c r="AH42" s="8">
        <v>13937.939504369999</v>
      </c>
      <c r="AI42" s="8">
        <v>14415.352270550002</v>
      </c>
      <c r="AJ42" s="8">
        <v>14791.73867766</v>
      </c>
      <c r="AK42" s="8">
        <v>15532.93839313</v>
      </c>
      <c r="AL42" s="8">
        <v>16565.863420739995</v>
      </c>
      <c r="AM42" s="8">
        <v>16633.194415380003</v>
      </c>
      <c r="AN42" s="8">
        <v>16967.870236489995</v>
      </c>
      <c r="AO42" s="8">
        <v>17596.757468799995</v>
      </c>
      <c r="AP42" s="8">
        <v>18622.463763069998</v>
      </c>
      <c r="AQ42" s="8">
        <v>18181.516972509999</v>
      </c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</row>
    <row r="43" spans="1:192" s="12" customFormat="1">
      <c r="A43" s="28" t="s">
        <v>40</v>
      </c>
      <c r="B43" s="11">
        <v>521.26652951999995</v>
      </c>
      <c r="C43" s="11">
        <v>527.69017721</v>
      </c>
      <c r="D43" s="11">
        <v>688.98624514999983</v>
      </c>
      <c r="E43" s="11">
        <v>715.36932882000008</v>
      </c>
      <c r="F43" s="11">
        <v>846.78098905000002</v>
      </c>
      <c r="G43" s="11">
        <v>806.30455023000025</v>
      </c>
      <c r="H43" s="11">
        <v>784.24464991000002</v>
      </c>
      <c r="I43" s="11">
        <v>910.93388518999996</v>
      </c>
      <c r="J43" s="11">
        <v>1049.8519024500001</v>
      </c>
      <c r="K43" s="11">
        <v>1022.3265863099997</v>
      </c>
      <c r="L43" s="11">
        <v>1060.8575106599997</v>
      </c>
      <c r="M43" s="11">
        <v>1359.0900823899999</v>
      </c>
      <c r="N43" s="11">
        <v>1233.4522441900001</v>
      </c>
      <c r="O43" s="11">
        <v>1475.4404773599999</v>
      </c>
      <c r="P43" s="11">
        <v>1338.3646935900003</v>
      </c>
      <c r="Q43" s="11">
        <v>1021.78097985</v>
      </c>
      <c r="R43" s="11">
        <v>923.93779287999996</v>
      </c>
      <c r="S43" s="11">
        <v>917.06644890999996</v>
      </c>
      <c r="T43" s="11">
        <v>913.81607932999998</v>
      </c>
      <c r="U43" s="11">
        <v>947.31275970000013</v>
      </c>
      <c r="V43" s="11">
        <v>1050.3509884600001</v>
      </c>
      <c r="W43" s="11">
        <v>1190.6946179500001</v>
      </c>
      <c r="X43" s="11">
        <v>1178.1958222699998</v>
      </c>
      <c r="Y43" s="11">
        <v>230.88074989000006</v>
      </c>
      <c r="Z43" s="11">
        <v>682.10943038999972</v>
      </c>
      <c r="AA43" s="11">
        <v>618.58098984000003</v>
      </c>
      <c r="AB43" s="11">
        <v>589.78312047999987</v>
      </c>
      <c r="AC43" s="11">
        <v>677.92666071000031</v>
      </c>
      <c r="AD43" s="11">
        <v>463.21308880999993</v>
      </c>
      <c r="AE43" s="11">
        <v>755.71392893000007</v>
      </c>
      <c r="AF43" s="45">
        <v>979.44463347999988</v>
      </c>
      <c r="AG43" s="11">
        <v>748.35790665000002</v>
      </c>
      <c r="AH43" s="11">
        <v>1355.7865128699993</v>
      </c>
      <c r="AI43" s="11">
        <v>1275.8497253500004</v>
      </c>
      <c r="AJ43" s="11">
        <v>1340.6431986000005</v>
      </c>
      <c r="AK43" s="11">
        <v>1243.7608201199996</v>
      </c>
      <c r="AL43" s="11">
        <v>2049.1556396299998</v>
      </c>
      <c r="AM43" s="11">
        <v>1798.4960835200002</v>
      </c>
      <c r="AN43" s="11">
        <v>1732.4253249600001</v>
      </c>
      <c r="AO43" s="11">
        <v>1654.3027832999996</v>
      </c>
      <c r="AP43" s="11">
        <v>2528.1827604899991</v>
      </c>
      <c r="AQ43" s="11">
        <v>1112.4782173700003</v>
      </c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</row>
    <row r="44" spans="1:192" s="9" customFormat="1">
      <c r="A44" s="29" t="s">
        <v>41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0.26726465000000005</v>
      </c>
      <c r="W44" s="8">
        <v>0.26430764000000001</v>
      </c>
      <c r="X44" s="8">
        <v>0</v>
      </c>
      <c r="Y44" s="8">
        <v>0.25468963999999999</v>
      </c>
      <c r="Z44" s="8">
        <v>0.24685114999999999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44">
        <v>0</v>
      </c>
      <c r="AG44" s="8">
        <v>0</v>
      </c>
      <c r="AH44" s="8">
        <v>0</v>
      </c>
      <c r="AI44" s="8">
        <v>0</v>
      </c>
      <c r="AJ44" s="8">
        <v>2.2385864199999999</v>
      </c>
      <c r="AK44" s="8">
        <v>2.2242737400000001</v>
      </c>
      <c r="AL44" s="8">
        <v>2.4335763099999999</v>
      </c>
      <c r="AM44" s="8">
        <v>2.408312</v>
      </c>
      <c r="AN44" s="8">
        <v>0</v>
      </c>
      <c r="AO44" s="8">
        <v>0.18294826</v>
      </c>
      <c r="AP44" s="8">
        <v>0.17451013000000001</v>
      </c>
      <c r="AQ44" s="8">
        <v>0</v>
      </c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</row>
    <row r="45" spans="1:192" s="12" customFormat="1">
      <c r="A45" s="30" t="s">
        <v>42</v>
      </c>
      <c r="B45" s="11">
        <v>521.26652951999995</v>
      </c>
      <c r="C45" s="11">
        <v>527.69017721</v>
      </c>
      <c r="D45" s="11">
        <v>688.98624514999983</v>
      </c>
      <c r="E45" s="11">
        <v>715.36932882000008</v>
      </c>
      <c r="F45" s="11">
        <v>846.78098905000002</v>
      </c>
      <c r="G45" s="11">
        <v>806.30455023000025</v>
      </c>
      <c r="H45" s="11">
        <v>784.24464991000002</v>
      </c>
      <c r="I45" s="11">
        <v>910.93388518999996</v>
      </c>
      <c r="J45" s="11">
        <v>1049.8519024500001</v>
      </c>
      <c r="K45" s="11">
        <v>1022.3265863099997</v>
      </c>
      <c r="L45" s="11">
        <v>1060.8575106599997</v>
      </c>
      <c r="M45" s="11">
        <v>1359.0900823899999</v>
      </c>
      <c r="N45" s="11">
        <v>1233.4522441900001</v>
      </c>
      <c r="O45" s="11">
        <v>1475.4404773599999</v>
      </c>
      <c r="P45" s="11">
        <v>1338.3646935900003</v>
      </c>
      <c r="Q45" s="11">
        <v>1021.78097985</v>
      </c>
      <c r="R45" s="11">
        <v>923.93779287999996</v>
      </c>
      <c r="S45" s="11">
        <v>917.06644890999996</v>
      </c>
      <c r="T45" s="11">
        <v>913.81607932999998</v>
      </c>
      <c r="U45" s="11">
        <v>947.31275970000013</v>
      </c>
      <c r="V45" s="11">
        <v>1050.08372381</v>
      </c>
      <c r="W45" s="11">
        <v>1190.4303103100001</v>
      </c>
      <c r="X45" s="11">
        <v>1178.1958222699998</v>
      </c>
      <c r="Y45" s="11">
        <v>230.62606025000005</v>
      </c>
      <c r="Z45" s="11">
        <v>681.86257923999972</v>
      </c>
      <c r="AA45" s="11">
        <v>618.58098984000003</v>
      </c>
      <c r="AB45" s="11">
        <v>589.78312047999987</v>
      </c>
      <c r="AC45" s="11">
        <v>677.92666071000031</v>
      </c>
      <c r="AD45" s="11">
        <v>463.21308880999993</v>
      </c>
      <c r="AE45" s="11">
        <v>755.71392893000007</v>
      </c>
      <c r="AF45" s="45">
        <v>979.44463347999988</v>
      </c>
      <c r="AG45" s="11">
        <v>748.35790665000002</v>
      </c>
      <c r="AH45" s="11">
        <v>1355.7865128699993</v>
      </c>
      <c r="AI45" s="11">
        <v>1275.8497253500004</v>
      </c>
      <c r="AJ45" s="11">
        <v>1338.4046121800004</v>
      </c>
      <c r="AK45" s="11">
        <v>1241.5365463799997</v>
      </c>
      <c r="AL45" s="11">
        <v>2046.72206332</v>
      </c>
      <c r="AM45" s="11">
        <v>1796.0877715200002</v>
      </c>
      <c r="AN45" s="11">
        <v>1732.4253249600001</v>
      </c>
      <c r="AO45" s="11">
        <v>1654.1198350399995</v>
      </c>
      <c r="AP45" s="11">
        <v>2528.0082503599992</v>
      </c>
      <c r="AQ45" s="11">
        <v>1112.4782173700003</v>
      </c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</row>
    <row r="46" spans="1:192" s="9" customFormat="1">
      <c r="A46" s="27" t="s">
        <v>43</v>
      </c>
      <c r="B46" s="8">
        <v>7777.0920758699995</v>
      </c>
      <c r="C46" s="8">
        <v>7891.1480851300003</v>
      </c>
      <c r="D46" s="8">
        <v>8482.3549020999999</v>
      </c>
      <c r="E46" s="8">
        <v>8374.7625072899991</v>
      </c>
      <c r="F46" s="8">
        <v>8542.70449491</v>
      </c>
      <c r="G46" s="8">
        <v>8838.608360350001</v>
      </c>
      <c r="H46" s="8">
        <v>9329.7136435800003</v>
      </c>
      <c r="I46" s="8">
        <v>10028.321111689998</v>
      </c>
      <c r="J46" s="8">
        <v>10121.631176300001</v>
      </c>
      <c r="K46" s="8">
        <v>10461.892077160001</v>
      </c>
      <c r="L46" s="8">
        <v>10743.597564229998</v>
      </c>
      <c r="M46" s="8">
        <v>11792.107737640001</v>
      </c>
      <c r="N46" s="8">
        <v>11755.22053348</v>
      </c>
      <c r="O46" s="8">
        <v>12071.870181179998</v>
      </c>
      <c r="P46" s="8">
        <v>12328.498277069995</v>
      </c>
      <c r="Q46" s="8">
        <v>12551.626176919997</v>
      </c>
      <c r="R46" s="8">
        <v>12760.003586850004</v>
      </c>
      <c r="S46" s="8">
        <v>12526.946648890002</v>
      </c>
      <c r="T46" s="8">
        <v>12372.875890020006</v>
      </c>
      <c r="U46" s="8">
        <v>13144.851160020002</v>
      </c>
      <c r="V46" s="8">
        <v>13207.463144849997</v>
      </c>
      <c r="W46" s="8">
        <v>13517.773205549998</v>
      </c>
      <c r="X46" s="8">
        <v>14442.362362740001</v>
      </c>
      <c r="Y46" s="8">
        <v>13135.569866990001</v>
      </c>
      <c r="Z46" s="8">
        <v>13232.41713949</v>
      </c>
      <c r="AA46" s="8">
        <v>13529.090710559998</v>
      </c>
      <c r="AB46" s="8">
        <v>13551.588196659997</v>
      </c>
      <c r="AC46" s="8">
        <v>13831.322317689999</v>
      </c>
      <c r="AD46" s="8">
        <v>12974.19794738</v>
      </c>
      <c r="AE46" s="8">
        <v>14053.231359100002</v>
      </c>
      <c r="AF46" s="44">
        <v>13954.910688600001</v>
      </c>
      <c r="AG46" s="8">
        <v>14005.636894820003</v>
      </c>
      <c r="AH46" s="8">
        <v>14431.444555839998</v>
      </c>
      <c r="AI46" s="8">
        <v>14370.059859639998</v>
      </c>
      <c r="AJ46" s="8">
        <v>14172.716790730005</v>
      </c>
      <c r="AK46" s="8">
        <v>14225.62833351</v>
      </c>
      <c r="AL46" s="8">
        <v>15937.906510419998</v>
      </c>
      <c r="AM46" s="8">
        <v>15146.286007939996</v>
      </c>
      <c r="AN46" s="8">
        <v>14877.746240300003</v>
      </c>
      <c r="AO46" s="8">
        <v>15503.024037600002</v>
      </c>
      <c r="AP46" s="8">
        <v>16910.782495949999</v>
      </c>
      <c r="AQ46" s="8">
        <v>15719.089313889999</v>
      </c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</row>
    <row r="47" spans="1:192" s="12" customFormat="1">
      <c r="A47" s="28" t="s">
        <v>44</v>
      </c>
      <c r="B47" s="11">
        <v>23.255745109999999</v>
      </c>
      <c r="C47" s="11">
        <v>18.221270479999998</v>
      </c>
      <c r="D47" s="11">
        <v>19.380705049999996</v>
      </c>
      <c r="E47" s="11">
        <v>25.41740218</v>
      </c>
      <c r="F47" s="11">
        <v>181.97317766</v>
      </c>
      <c r="G47" s="11">
        <v>25.347954430000001</v>
      </c>
      <c r="H47" s="11">
        <v>23.71633155</v>
      </c>
      <c r="I47" s="11">
        <v>25.821667189999999</v>
      </c>
      <c r="J47" s="11">
        <v>18.886858410000002</v>
      </c>
      <c r="K47" s="11">
        <v>30.99707261</v>
      </c>
      <c r="L47" s="11">
        <v>20.679403960000002</v>
      </c>
      <c r="M47" s="11">
        <v>20.525858449999998</v>
      </c>
      <c r="N47" s="11">
        <v>44.268930679999997</v>
      </c>
      <c r="O47" s="11">
        <v>50.838506730000006</v>
      </c>
      <c r="P47" s="11">
        <v>53.627758919999991</v>
      </c>
      <c r="Q47" s="11">
        <v>41.770120819999995</v>
      </c>
      <c r="R47" s="11">
        <v>41.609473540000003</v>
      </c>
      <c r="S47" s="11">
        <v>46.600975430000005</v>
      </c>
      <c r="T47" s="11">
        <v>44.432036220000008</v>
      </c>
      <c r="U47" s="11">
        <v>46.305666289999991</v>
      </c>
      <c r="V47" s="11">
        <v>63.553773759999999</v>
      </c>
      <c r="W47" s="11">
        <v>47.473958739999993</v>
      </c>
      <c r="X47" s="11">
        <v>47.833603090000011</v>
      </c>
      <c r="Y47" s="11">
        <v>42.611961709999996</v>
      </c>
      <c r="Z47" s="11">
        <v>35.561857569999994</v>
      </c>
      <c r="AA47" s="11">
        <v>31.919862199999997</v>
      </c>
      <c r="AB47" s="11">
        <v>27.429555999999998</v>
      </c>
      <c r="AC47" s="11">
        <v>26.360390580000004</v>
      </c>
      <c r="AD47" s="11">
        <v>24.254151199999999</v>
      </c>
      <c r="AE47" s="11">
        <v>26.874297439999999</v>
      </c>
      <c r="AF47" s="45">
        <v>27.894821639999996</v>
      </c>
      <c r="AG47" s="11">
        <v>25.485276399999996</v>
      </c>
      <c r="AH47" s="11">
        <v>36.95108269</v>
      </c>
      <c r="AI47" s="11">
        <v>41.584501199999991</v>
      </c>
      <c r="AJ47" s="11">
        <v>31.23369512</v>
      </c>
      <c r="AK47" s="11">
        <v>29.747205160000004</v>
      </c>
      <c r="AL47" s="11">
        <v>41.148083220000004</v>
      </c>
      <c r="AM47" s="11">
        <v>26.941284019999998</v>
      </c>
      <c r="AN47" s="11">
        <v>34.012225840000006</v>
      </c>
      <c r="AO47" s="11">
        <v>28.179691600000002</v>
      </c>
      <c r="AP47" s="11">
        <v>36.455212379999999</v>
      </c>
      <c r="AQ47" s="11">
        <v>20.494025109999999</v>
      </c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</row>
    <row r="48" spans="1:192" s="9" customFormat="1">
      <c r="A48" s="27" t="s">
        <v>45</v>
      </c>
      <c r="B48" s="8">
        <v>19.443642749999999</v>
      </c>
      <c r="C48" s="8">
        <v>11.35359645</v>
      </c>
      <c r="D48" s="8">
        <v>13.984975249999998</v>
      </c>
      <c r="E48" s="8">
        <v>19.731963820000001</v>
      </c>
      <c r="F48" s="8">
        <v>171.12835359000002</v>
      </c>
      <c r="G48" s="8">
        <v>15.598526560000002</v>
      </c>
      <c r="H48" s="8">
        <v>16.02069479</v>
      </c>
      <c r="I48" s="8">
        <v>17.045074579999998</v>
      </c>
      <c r="J48" s="8">
        <v>15.895295040000001</v>
      </c>
      <c r="K48" s="8">
        <v>26.076041650000001</v>
      </c>
      <c r="L48" s="8">
        <v>16.073582210000001</v>
      </c>
      <c r="M48" s="8">
        <v>11.128989289999998</v>
      </c>
      <c r="N48" s="8">
        <v>34.2413679</v>
      </c>
      <c r="O48" s="8">
        <v>39.955906260000006</v>
      </c>
      <c r="P48" s="8">
        <v>44.416648579999993</v>
      </c>
      <c r="Q48" s="8">
        <v>32.980487359999998</v>
      </c>
      <c r="R48" s="8">
        <v>29.633293150000004</v>
      </c>
      <c r="S48" s="8">
        <v>32.9871324</v>
      </c>
      <c r="T48" s="8">
        <v>36.604648260000005</v>
      </c>
      <c r="U48" s="8">
        <v>36.582016409999994</v>
      </c>
      <c r="V48" s="8">
        <v>54.547455149999998</v>
      </c>
      <c r="W48" s="8">
        <v>38.578806549999996</v>
      </c>
      <c r="X48" s="8">
        <v>37.509135600000008</v>
      </c>
      <c r="Y48" s="8">
        <v>36.862005059999994</v>
      </c>
      <c r="Z48" s="8">
        <v>31.280072079999997</v>
      </c>
      <c r="AA48" s="8">
        <v>26.678416479999999</v>
      </c>
      <c r="AB48" s="8">
        <v>20.990047799999999</v>
      </c>
      <c r="AC48" s="8">
        <v>22.250754430000004</v>
      </c>
      <c r="AD48" s="8">
        <v>18.932421859999998</v>
      </c>
      <c r="AE48" s="8">
        <v>17.736235180000001</v>
      </c>
      <c r="AF48" s="44">
        <v>20.372760719999995</v>
      </c>
      <c r="AG48" s="8">
        <v>21.749178119999996</v>
      </c>
      <c r="AH48" s="8">
        <v>28.41067559</v>
      </c>
      <c r="AI48" s="8">
        <v>30.008058379999994</v>
      </c>
      <c r="AJ48" s="8">
        <v>20.56327739</v>
      </c>
      <c r="AK48" s="8">
        <v>23.564048440000004</v>
      </c>
      <c r="AL48" s="8">
        <v>32.872863620000004</v>
      </c>
      <c r="AM48" s="8">
        <v>16.751861569999999</v>
      </c>
      <c r="AN48" s="8">
        <v>24.912342120000005</v>
      </c>
      <c r="AO48" s="8">
        <v>20.550473150000002</v>
      </c>
      <c r="AP48" s="8">
        <v>29.236099489999997</v>
      </c>
      <c r="AQ48" s="8">
        <v>15.541016569999998</v>
      </c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</row>
    <row r="49" spans="1:192" s="12" customFormat="1">
      <c r="A49" s="28" t="s">
        <v>46</v>
      </c>
      <c r="B49" s="11">
        <v>3.8121023599999999</v>
      </c>
      <c r="C49" s="11">
        <v>6.867674029999999</v>
      </c>
      <c r="D49" s="11">
        <v>5.3957297999999998</v>
      </c>
      <c r="E49" s="11">
        <v>5.68543836</v>
      </c>
      <c r="F49" s="11">
        <v>10.84482407</v>
      </c>
      <c r="G49" s="11">
        <v>9.7494278699999999</v>
      </c>
      <c r="H49" s="11">
        <v>7.6956367600000002</v>
      </c>
      <c r="I49" s="11">
        <v>8.7765926099999998</v>
      </c>
      <c r="J49" s="11">
        <v>2.9915633700000002</v>
      </c>
      <c r="K49" s="11">
        <v>4.9210309600000004</v>
      </c>
      <c r="L49" s="11">
        <v>4.6058217499999996</v>
      </c>
      <c r="M49" s="11">
        <v>9.3968691599999996</v>
      </c>
      <c r="N49" s="11">
        <v>10.027562779999998</v>
      </c>
      <c r="O49" s="11">
        <v>10.882600469999998</v>
      </c>
      <c r="P49" s="11">
        <v>9.2111103400000012</v>
      </c>
      <c r="Q49" s="11">
        <v>8.7896334599999992</v>
      </c>
      <c r="R49" s="11">
        <v>11.976180389999998</v>
      </c>
      <c r="S49" s="11">
        <v>13.613843030000002</v>
      </c>
      <c r="T49" s="11">
        <v>7.8273879600000003</v>
      </c>
      <c r="U49" s="11">
        <v>9.7236498799999982</v>
      </c>
      <c r="V49" s="11">
        <v>9.0063186099999992</v>
      </c>
      <c r="W49" s="11">
        <v>8.8951521899999992</v>
      </c>
      <c r="X49" s="11">
        <v>10.32446749</v>
      </c>
      <c r="Y49" s="11">
        <v>5.7499566500000006</v>
      </c>
      <c r="Z49" s="11">
        <v>4.2817854899999999</v>
      </c>
      <c r="AA49" s="11">
        <v>5.2414457199999998</v>
      </c>
      <c r="AB49" s="11">
        <v>6.4395082000000006</v>
      </c>
      <c r="AC49" s="11">
        <v>4.10963615</v>
      </c>
      <c r="AD49" s="11">
        <v>5.3217293400000001</v>
      </c>
      <c r="AE49" s="11">
        <v>9.1380622599999999</v>
      </c>
      <c r="AF49" s="45">
        <v>7.5220609199999995</v>
      </c>
      <c r="AG49" s="11">
        <v>3.7360982800000002</v>
      </c>
      <c r="AH49" s="11">
        <v>8.5404070999999977</v>
      </c>
      <c r="AI49" s="11">
        <v>11.57644282</v>
      </c>
      <c r="AJ49" s="11">
        <v>10.67041773</v>
      </c>
      <c r="AK49" s="11">
        <v>6.1831567200000004</v>
      </c>
      <c r="AL49" s="11">
        <v>8.2752195999999998</v>
      </c>
      <c r="AM49" s="11">
        <v>10.189422449999999</v>
      </c>
      <c r="AN49" s="11">
        <v>9.0998837200000011</v>
      </c>
      <c r="AO49" s="11">
        <v>7.6292184499999989</v>
      </c>
      <c r="AP49" s="11">
        <v>7.219112889999999</v>
      </c>
      <c r="AQ49" s="11">
        <v>4.9530085399999999</v>
      </c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</row>
    <row r="50" spans="1:192" s="9" customFormat="1">
      <c r="A50" s="27" t="s">
        <v>47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44">
        <v>0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8">
        <v>0</v>
      </c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</row>
    <row r="51" spans="1:192" s="12" customFormat="1">
      <c r="A51" s="28" t="s">
        <v>48</v>
      </c>
      <c r="B51" s="11">
        <v>247.39175052000004</v>
      </c>
      <c r="C51" s="11">
        <v>244.31166861</v>
      </c>
      <c r="D51" s="11">
        <v>300.81339686000001</v>
      </c>
      <c r="E51" s="11">
        <v>264.07209284000004</v>
      </c>
      <c r="F51" s="11">
        <v>578.17930695999996</v>
      </c>
      <c r="G51" s="11">
        <v>543.19108557999994</v>
      </c>
      <c r="H51" s="11">
        <v>502.04967464999999</v>
      </c>
      <c r="I51" s="11">
        <v>491.88199589999999</v>
      </c>
      <c r="J51" s="11">
        <v>409.66890010999998</v>
      </c>
      <c r="K51" s="11">
        <v>442.04340511999993</v>
      </c>
      <c r="L51" s="11">
        <v>346.2449977</v>
      </c>
      <c r="M51" s="11">
        <v>390.95055668000003</v>
      </c>
      <c r="N51" s="11">
        <v>411.23702304</v>
      </c>
      <c r="O51" s="11">
        <v>414.69347420999992</v>
      </c>
      <c r="P51" s="11">
        <v>428.36144165000002</v>
      </c>
      <c r="Q51" s="11">
        <v>400.83717925999997</v>
      </c>
      <c r="R51" s="11">
        <v>370.50761256999999</v>
      </c>
      <c r="S51" s="11">
        <v>393.22816562999992</v>
      </c>
      <c r="T51" s="11">
        <v>344.03697555000002</v>
      </c>
      <c r="U51" s="11">
        <v>351.27282866999997</v>
      </c>
      <c r="V51" s="11">
        <v>368.32420106999996</v>
      </c>
      <c r="W51" s="11">
        <v>373.24555984</v>
      </c>
      <c r="X51" s="11">
        <v>375.83327882999998</v>
      </c>
      <c r="Y51" s="11">
        <v>161.36773889999998</v>
      </c>
      <c r="Z51" s="11">
        <v>226.35359897000001</v>
      </c>
      <c r="AA51" s="11">
        <v>221.56723217000007</v>
      </c>
      <c r="AB51" s="11">
        <v>204.12065391000002</v>
      </c>
      <c r="AC51" s="11">
        <v>252.20605914000004</v>
      </c>
      <c r="AD51" s="11">
        <v>193.45348517999997</v>
      </c>
      <c r="AE51" s="11">
        <v>259.06077721000008</v>
      </c>
      <c r="AF51" s="45">
        <v>261.41877694999999</v>
      </c>
      <c r="AG51" s="11">
        <v>216.80067045999999</v>
      </c>
      <c r="AH51" s="11">
        <v>288.57580705000004</v>
      </c>
      <c r="AI51" s="11">
        <v>283.84699425000008</v>
      </c>
      <c r="AJ51" s="11">
        <v>317.84805390000002</v>
      </c>
      <c r="AK51" s="11">
        <v>280.78971084999995</v>
      </c>
      <c r="AL51" s="11">
        <v>395.63058735999999</v>
      </c>
      <c r="AM51" s="11">
        <v>338.79094715999997</v>
      </c>
      <c r="AN51" s="11">
        <v>299.81886467999999</v>
      </c>
      <c r="AO51" s="11">
        <v>281.05470031000004</v>
      </c>
      <c r="AP51" s="11">
        <v>365.6543028000001</v>
      </c>
      <c r="AQ51" s="11">
        <v>212.54532833000002</v>
      </c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</row>
    <row r="52" spans="1:192" s="9" customFormat="1">
      <c r="A52" s="27" t="s">
        <v>49</v>
      </c>
      <c r="B52" s="8">
        <v>119.06346479000001</v>
      </c>
      <c r="C52" s="8">
        <v>101.18740688</v>
      </c>
      <c r="D52" s="8">
        <v>142.74919247999998</v>
      </c>
      <c r="E52" s="8">
        <v>149.67026485000002</v>
      </c>
      <c r="F52" s="8">
        <v>140.73015834999998</v>
      </c>
      <c r="G52" s="8">
        <v>131.40083464000003</v>
      </c>
      <c r="H52" s="8">
        <v>156.72933358999998</v>
      </c>
      <c r="I52" s="8">
        <v>158.10909660000002</v>
      </c>
      <c r="J52" s="8">
        <v>155.77459537999999</v>
      </c>
      <c r="K52" s="8">
        <v>186.67939736999995</v>
      </c>
      <c r="L52" s="8">
        <v>172.6561892</v>
      </c>
      <c r="M52" s="8">
        <v>207.34955210999999</v>
      </c>
      <c r="N52" s="8">
        <v>192.53317531000002</v>
      </c>
      <c r="O52" s="8">
        <v>193.80547953999999</v>
      </c>
      <c r="P52" s="8">
        <v>199.62656047000002</v>
      </c>
      <c r="Q52" s="8">
        <v>198.32075755000002</v>
      </c>
      <c r="R52" s="8">
        <v>167.49441016</v>
      </c>
      <c r="S52" s="8">
        <v>179.16599881999997</v>
      </c>
      <c r="T52" s="8">
        <v>162.73263335000001</v>
      </c>
      <c r="U52" s="8">
        <v>150.43166590999999</v>
      </c>
      <c r="V52" s="8">
        <v>189.42487737999997</v>
      </c>
      <c r="W52" s="8">
        <v>194.50731475999999</v>
      </c>
      <c r="X52" s="8">
        <v>190.5316756</v>
      </c>
      <c r="Y52" s="8">
        <v>63.326781870000005</v>
      </c>
      <c r="Z52" s="8">
        <v>94.79247389999999</v>
      </c>
      <c r="AA52" s="8">
        <v>103.99278682000003</v>
      </c>
      <c r="AB52" s="8">
        <v>100.89280393000001</v>
      </c>
      <c r="AC52" s="8">
        <v>117.72858152000001</v>
      </c>
      <c r="AD52" s="8">
        <v>79.810967659999974</v>
      </c>
      <c r="AE52" s="8">
        <v>120.59835716000006</v>
      </c>
      <c r="AF52" s="44">
        <v>129.00376539000001</v>
      </c>
      <c r="AG52" s="8">
        <v>98.123482689999975</v>
      </c>
      <c r="AH52" s="8">
        <v>137.29452901000002</v>
      </c>
      <c r="AI52" s="8">
        <v>141.86814424000005</v>
      </c>
      <c r="AJ52" s="8">
        <v>154.58469841000007</v>
      </c>
      <c r="AK52" s="8">
        <v>141.24240364999997</v>
      </c>
      <c r="AL52" s="8">
        <v>213.40946921000003</v>
      </c>
      <c r="AM52" s="8">
        <v>183.30906563999994</v>
      </c>
      <c r="AN52" s="8">
        <v>157.00407584000001</v>
      </c>
      <c r="AO52" s="8">
        <v>146.63350608000005</v>
      </c>
      <c r="AP52" s="8">
        <v>183.59633776000007</v>
      </c>
      <c r="AQ52" s="8">
        <v>102.64190643000001</v>
      </c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</row>
    <row r="53" spans="1:192" s="12" customFormat="1">
      <c r="A53" s="28" t="s">
        <v>50</v>
      </c>
      <c r="B53" s="11">
        <v>103.38561708000002</v>
      </c>
      <c r="C53" s="11">
        <v>105.05935461999999</v>
      </c>
      <c r="D53" s="11">
        <v>126.02203787000002</v>
      </c>
      <c r="E53" s="11">
        <v>99.68313529000001</v>
      </c>
      <c r="F53" s="11">
        <v>415.12512743999997</v>
      </c>
      <c r="G53" s="11">
        <v>386.75160564999999</v>
      </c>
      <c r="H53" s="11">
        <v>328.47493847999999</v>
      </c>
      <c r="I53" s="11">
        <v>309.80770747000003</v>
      </c>
      <c r="J53" s="11">
        <v>235.68382262</v>
      </c>
      <c r="K53" s="11">
        <v>232.29396219</v>
      </c>
      <c r="L53" s="11">
        <v>154.82806044</v>
      </c>
      <c r="M53" s="11">
        <v>156.09733089000002</v>
      </c>
      <c r="N53" s="11">
        <v>178.91373202999998</v>
      </c>
      <c r="O53" s="11">
        <v>182.51379554999994</v>
      </c>
      <c r="P53" s="11">
        <v>175.45129284000004</v>
      </c>
      <c r="Q53" s="11">
        <v>158.80908937999996</v>
      </c>
      <c r="R53" s="11">
        <v>164.13895844999999</v>
      </c>
      <c r="S53" s="11">
        <v>165.13754152999996</v>
      </c>
      <c r="T53" s="11">
        <v>147.08399876000001</v>
      </c>
      <c r="U53" s="11">
        <v>160.16281437999999</v>
      </c>
      <c r="V53" s="11">
        <v>141.29475698999997</v>
      </c>
      <c r="W53" s="11">
        <v>141.53223713</v>
      </c>
      <c r="X53" s="11">
        <v>147.55317973999999</v>
      </c>
      <c r="Y53" s="11">
        <v>66.752546789999997</v>
      </c>
      <c r="Z53" s="11">
        <v>103.06920796000001</v>
      </c>
      <c r="AA53" s="11">
        <v>94.514308970000016</v>
      </c>
      <c r="AB53" s="11">
        <v>77.738088820000002</v>
      </c>
      <c r="AC53" s="11">
        <v>107.07531742000003</v>
      </c>
      <c r="AD53" s="11">
        <v>82.969285220000003</v>
      </c>
      <c r="AE53" s="11">
        <v>109.75603675999999</v>
      </c>
      <c r="AF53" s="11">
        <v>104.75164436</v>
      </c>
      <c r="AG53" s="11">
        <v>93.828122190000002</v>
      </c>
      <c r="AH53" s="11">
        <v>117.23169883000001</v>
      </c>
      <c r="AI53" s="11">
        <v>114.55189142999998</v>
      </c>
      <c r="AJ53" s="11">
        <v>137.36690349999998</v>
      </c>
      <c r="AK53" s="11">
        <v>107.70915168000001</v>
      </c>
      <c r="AL53" s="11">
        <v>150.80103346999999</v>
      </c>
      <c r="AM53" s="11">
        <v>126.27224040999999</v>
      </c>
      <c r="AN53" s="11">
        <v>116.58382143</v>
      </c>
      <c r="AO53" s="11">
        <v>109.33228658</v>
      </c>
      <c r="AP53" s="11">
        <v>155.80940412000004</v>
      </c>
      <c r="AQ53" s="11">
        <v>87.618199380000007</v>
      </c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</row>
    <row r="54" spans="1:192" s="9" customFormat="1">
      <c r="A54" s="27" t="s">
        <v>51</v>
      </c>
      <c r="B54" s="8">
        <v>24.942668649999998</v>
      </c>
      <c r="C54" s="8">
        <v>38.06490711</v>
      </c>
      <c r="D54" s="8">
        <v>32.042166510000001</v>
      </c>
      <c r="E54" s="8">
        <v>14.7186927</v>
      </c>
      <c r="F54" s="8">
        <v>22.324021170000002</v>
      </c>
      <c r="G54" s="8">
        <v>25.038645289999998</v>
      </c>
      <c r="H54" s="8">
        <v>16.845402580000002</v>
      </c>
      <c r="I54" s="8">
        <v>23.965191829999998</v>
      </c>
      <c r="J54" s="8">
        <v>18.210482110000001</v>
      </c>
      <c r="K54" s="8">
        <v>23.070045560000004</v>
      </c>
      <c r="L54" s="8">
        <v>18.760748059999997</v>
      </c>
      <c r="M54" s="8">
        <v>27.503673680000002</v>
      </c>
      <c r="N54" s="8">
        <v>39.790115700000001</v>
      </c>
      <c r="O54" s="8">
        <v>38.37419912</v>
      </c>
      <c r="P54" s="8">
        <v>53.283588339999994</v>
      </c>
      <c r="Q54" s="8">
        <v>43.70733233</v>
      </c>
      <c r="R54" s="8">
        <v>38.874243960000001</v>
      </c>
      <c r="S54" s="8">
        <v>48.924625279999994</v>
      </c>
      <c r="T54" s="8">
        <v>34.220343440000008</v>
      </c>
      <c r="U54" s="8">
        <v>40.678348380000003</v>
      </c>
      <c r="V54" s="8">
        <v>37.604566699999992</v>
      </c>
      <c r="W54" s="8">
        <v>37.206007949999993</v>
      </c>
      <c r="X54" s="8">
        <v>37.74842349</v>
      </c>
      <c r="Y54" s="8">
        <v>31.288410240000001</v>
      </c>
      <c r="Z54" s="8">
        <v>28.491917109999999</v>
      </c>
      <c r="AA54" s="8">
        <v>23.060136380000003</v>
      </c>
      <c r="AB54" s="8">
        <v>25.489761159999997</v>
      </c>
      <c r="AC54" s="8">
        <v>27.402160200000004</v>
      </c>
      <c r="AD54" s="8">
        <v>30.673232300000002</v>
      </c>
      <c r="AE54" s="8">
        <v>28.706383289999998</v>
      </c>
      <c r="AF54" s="8">
        <v>27.6633672</v>
      </c>
      <c r="AG54" s="8">
        <v>24.849065579999998</v>
      </c>
      <c r="AH54" s="8">
        <v>34.049579210000012</v>
      </c>
      <c r="AI54" s="8">
        <v>27.426958579999997</v>
      </c>
      <c r="AJ54" s="8">
        <v>25.896451990000003</v>
      </c>
      <c r="AK54" s="8">
        <v>31.838155520000004</v>
      </c>
      <c r="AL54" s="8">
        <v>31.420084679999999</v>
      </c>
      <c r="AM54" s="8">
        <v>29.20964111</v>
      </c>
      <c r="AN54" s="8">
        <v>26.230967410000005</v>
      </c>
      <c r="AO54" s="8">
        <v>25.088907650000007</v>
      </c>
      <c r="AP54" s="8">
        <v>26.248560920000003</v>
      </c>
      <c r="AQ54" s="8">
        <v>22.285222519999994</v>
      </c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</row>
    <row r="55" spans="1:192" s="12" customFormat="1">
      <c r="A55" s="28" t="s">
        <v>52</v>
      </c>
      <c r="B55" s="11">
        <v>521.92212314999995</v>
      </c>
      <c r="C55" s="11">
        <v>658.35826104</v>
      </c>
      <c r="D55" s="11">
        <v>744.32879437000008</v>
      </c>
      <c r="E55" s="11">
        <v>608.70998410000004</v>
      </c>
      <c r="F55" s="11">
        <v>592.72167890999981</v>
      </c>
      <c r="G55" s="11">
        <v>619.18826945000001</v>
      </c>
      <c r="H55" s="11">
        <v>628.53374483000005</v>
      </c>
      <c r="I55" s="11">
        <v>734.68274788000008</v>
      </c>
      <c r="J55" s="11">
        <v>754.24264930000004</v>
      </c>
      <c r="K55" s="11">
        <v>699.9080005699999</v>
      </c>
      <c r="L55" s="11">
        <v>513.51880128000005</v>
      </c>
      <c r="M55" s="11">
        <v>635.02062980000005</v>
      </c>
      <c r="N55" s="11">
        <v>1471.5100796899999</v>
      </c>
      <c r="O55" s="11">
        <v>1477.0323454700003</v>
      </c>
      <c r="P55" s="11">
        <v>1445.4231305700002</v>
      </c>
      <c r="Q55" s="11">
        <v>1337.66064835</v>
      </c>
      <c r="R55" s="11">
        <v>1292.3014465700003</v>
      </c>
      <c r="S55" s="11">
        <v>1321.5110760400003</v>
      </c>
      <c r="T55" s="11">
        <v>1328.8370592700003</v>
      </c>
      <c r="U55" s="11">
        <v>1333.9934056</v>
      </c>
      <c r="V55" s="11">
        <v>1328.9852980199994</v>
      </c>
      <c r="W55" s="11">
        <v>1354.7575930399996</v>
      </c>
      <c r="X55" s="11">
        <v>1363.7112110100002</v>
      </c>
      <c r="Y55" s="11">
        <v>1174.3915902700001</v>
      </c>
      <c r="Z55" s="11">
        <v>963.92503981000004</v>
      </c>
      <c r="AA55" s="11">
        <v>926.28279997999994</v>
      </c>
      <c r="AB55" s="11">
        <v>930.12441548000027</v>
      </c>
      <c r="AC55" s="11">
        <v>963.09472479999999</v>
      </c>
      <c r="AD55" s="11">
        <v>911.1776917200001</v>
      </c>
      <c r="AE55" s="11">
        <v>951.46472999999969</v>
      </c>
      <c r="AF55" s="11">
        <v>976.85155946999998</v>
      </c>
      <c r="AG55" s="11">
        <v>906.67704072999993</v>
      </c>
      <c r="AH55" s="11">
        <v>985.87520776000019</v>
      </c>
      <c r="AI55" s="11">
        <v>964.52616029000012</v>
      </c>
      <c r="AJ55" s="11">
        <v>911.9200852900002</v>
      </c>
      <c r="AK55" s="11">
        <v>889.35903375999965</v>
      </c>
      <c r="AL55" s="11">
        <v>1097.5914293600003</v>
      </c>
      <c r="AM55" s="11">
        <v>1017.9814247999999</v>
      </c>
      <c r="AN55" s="11">
        <v>952.03878980000002</v>
      </c>
      <c r="AO55" s="11">
        <v>904.00500885999998</v>
      </c>
      <c r="AP55" s="11">
        <v>973.99056397999982</v>
      </c>
      <c r="AQ55" s="11">
        <v>854.35361364000028</v>
      </c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</row>
    <row r="56" spans="1:192" s="9" customFormat="1">
      <c r="A56" s="27" t="s">
        <v>53</v>
      </c>
      <c r="B56" s="8">
        <v>28.366212639999997</v>
      </c>
      <c r="C56" s="8">
        <v>34.068337999999997</v>
      </c>
      <c r="D56" s="8">
        <v>42.195421769999989</v>
      </c>
      <c r="E56" s="8">
        <v>33.801311329999997</v>
      </c>
      <c r="F56" s="8">
        <v>39.229256299999996</v>
      </c>
      <c r="G56" s="8">
        <v>35.4629361</v>
      </c>
      <c r="H56" s="8">
        <v>34.482222260000007</v>
      </c>
      <c r="I56" s="8">
        <v>42.904735719999998</v>
      </c>
      <c r="J56" s="8">
        <v>41.558702830000001</v>
      </c>
      <c r="K56" s="8">
        <v>46.846338109999991</v>
      </c>
      <c r="L56" s="8">
        <v>42.622645549999994</v>
      </c>
      <c r="M56" s="8">
        <v>37.924794589999998</v>
      </c>
      <c r="N56" s="8">
        <v>72.828285390000005</v>
      </c>
      <c r="O56" s="8">
        <v>63.627796820000015</v>
      </c>
      <c r="P56" s="8">
        <v>69.504762350000007</v>
      </c>
      <c r="Q56" s="8">
        <v>63.341668410000004</v>
      </c>
      <c r="R56" s="8">
        <v>56.996208790000004</v>
      </c>
      <c r="S56" s="8">
        <v>70.453950469999995</v>
      </c>
      <c r="T56" s="8">
        <v>67.287551350000015</v>
      </c>
      <c r="U56" s="8">
        <v>62.98841139000001</v>
      </c>
      <c r="V56" s="8">
        <v>56.335579200000012</v>
      </c>
      <c r="W56" s="8">
        <v>54.012741080000005</v>
      </c>
      <c r="X56" s="8">
        <v>54.7071483</v>
      </c>
      <c r="Y56" s="8">
        <v>43.729540049999997</v>
      </c>
      <c r="Z56" s="8">
        <v>44.014675850000003</v>
      </c>
      <c r="AA56" s="8">
        <v>44.843447600000005</v>
      </c>
      <c r="AB56" s="8">
        <v>36.50489761</v>
      </c>
      <c r="AC56" s="8">
        <v>38.335933009999998</v>
      </c>
      <c r="AD56" s="8">
        <v>33.597366089999994</v>
      </c>
      <c r="AE56" s="8">
        <v>36.382361299999999</v>
      </c>
      <c r="AF56" s="8">
        <v>40.063713979999996</v>
      </c>
      <c r="AG56" s="8">
        <v>38.055730329999996</v>
      </c>
      <c r="AH56" s="8">
        <v>40.633949119999997</v>
      </c>
      <c r="AI56" s="8">
        <v>44.436696159999997</v>
      </c>
      <c r="AJ56" s="8">
        <v>41.404228359999998</v>
      </c>
      <c r="AK56" s="8">
        <v>37.194642189999996</v>
      </c>
      <c r="AL56" s="8">
        <v>50.767279980000005</v>
      </c>
      <c r="AM56" s="8">
        <v>41.565970590000006</v>
      </c>
      <c r="AN56" s="8">
        <v>38.685926800000004</v>
      </c>
      <c r="AO56" s="8">
        <v>38.939306320000007</v>
      </c>
      <c r="AP56" s="8">
        <v>45.694428289999991</v>
      </c>
      <c r="AQ56" s="8">
        <v>29.469704600000004</v>
      </c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</row>
    <row r="57" spans="1:192" s="12" customFormat="1">
      <c r="A57" s="28" t="s">
        <v>54</v>
      </c>
      <c r="B57" s="11">
        <v>41727.140983020006</v>
      </c>
      <c r="C57" s="11">
        <v>49896.172707139987</v>
      </c>
      <c r="D57" s="11">
        <v>55035.488470750002</v>
      </c>
      <c r="E57" s="11">
        <v>51436.751169989999</v>
      </c>
      <c r="F57" s="11">
        <v>45540.628796879981</v>
      </c>
      <c r="G57" s="11">
        <v>52695.75229276</v>
      </c>
      <c r="H57" s="11">
        <v>55182.615560309991</v>
      </c>
      <c r="I57" s="11">
        <v>63775.385127630005</v>
      </c>
      <c r="J57" s="11">
        <v>66046.335824160036</v>
      </c>
      <c r="K57" s="11">
        <v>66781.557348480026</v>
      </c>
      <c r="L57" s="11">
        <v>50064.846192789999</v>
      </c>
      <c r="M57" s="11">
        <v>113772.92269099002</v>
      </c>
      <c r="N57" s="11">
        <v>109936.51413377994</v>
      </c>
      <c r="O57" s="11">
        <v>114380.38909288004</v>
      </c>
      <c r="P57" s="11">
        <v>111463.72155487997</v>
      </c>
      <c r="Q57" s="11">
        <v>105206.77808192003</v>
      </c>
      <c r="R57" s="11">
        <v>100655.99308493</v>
      </c>
      <c r="S57" s="11">
        <v>104191.92828432999</v>
      </c>
      <c r="T57" s="11">
        <v>102447.74885418004</v>
      </c>
      <c r="U57" s="11">
        <v>105334.88459153997</v>
      </c>
      <c r="V57" s="11">
        <v>105556.70085051002</v>
      </c>
      <c r="W57" s="11">
        <v>106383.54449496001</v>
      </c>
      <c r="X57" s="11">
        <v>108951.40507824003</v>
      </c>
      <c r="Y57" s="11">
        <v>82216.125618469989</v>
      </c>
      <c r="Z57" s="11">
        <v>76793.932162729994</v>
      </c>
      <c r="AA57" s="11">
        <v>71612.997747479996</v>
      </c>
      <c r="AB57" s="11">
        <v>73119.025011730002</v>
      </c>
      <c r="AC57" s="11">
        <v>72265.934847709999</v>
      </c>
      <c r="AD57" s="11">
        <v>69757.084838020004</v>
      </c>
      <c r="AE57" s="11">
        <v>78545.778171559999</v>
      </c>
      <c r="AF57" s="45">
        <v>77206.93552939003</v>
      </c>
      <c r="AG57" s="11">
        <v>69211.880767740018</v>
      </c>
      <c r="AH57" s="11">
        <v>79061.750888220005</v>
      </c>
      <c r="AI57" s="11">
        <v>77400.873319840044</v>
      </c>
      <c r="AJ57" s="11">
        <v>75131.125419139993</v>
      </c>
      <c r="AK57" s="11">
        <v>73811.772523049993</v>
      </c>
      <c r="AL57" s="11">
        <v>92698.449425040002</v>
      </c>
      <c r="AM57" s="11">
        <v>85547.124917069988</v>
      </c>
      <c r="AN57" s="11">
        <v>80889.903123659984</v>
      </c>
      <c r="AO57" s="11">
        <v>76092.302972570003</v>
      </c>
      <c r="AP57" s="11">
        <v>89904.721542000014</v>
      </c>
      <c r="AQ57" s="11">
        <v>70582.05163047</v>
      </c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</row>
    <row r="58" spans="1:192" s="9" customFormat="1">
      <c r="A58" s="27" t="s">
        <v>55</v>
      </c>
      <c r="B58" s="8">
        <v>4604.8586628599996</v>
      </c>
      <c r="C58" s="8">
        <v>4091.2992109200004</v>
      </c>
      <c r="D58" s="8">
        <v>5577.1090996299999</v>
      </c>
      <c r="E58" s="8">
        <v>5587.8444192800007</v>
      </c>
      <c r="F58" s="8">
        <v>5996.6559661499996</v>
      </c>
      <c r="G58" s="8">
        <v>6294.6200258899989</v>
      </c>
      <c r="H58" s="8">
        <v>6577.9041179999977</v>
      </c>
      <c r="I58" s="8">
        <v>6811.4193737899977</v>
      </c>
      <c r="J58" s="8">
        <v>7222.8246597800025</v>
      </c>
      <c r="K58" s="8">
        <v>8426.143696520001</v>
      </c>
      <c r="L58" s="8">
        <v>8668.0528694099994</v>
      </c>
      <c r="M58" s="8">
        <v>9479.3169143799987</v>
      </c>
      <c r="N58" s="8">
        <v>8974.0214089899982</v>
      </c>
      <c r="O58" s="8">
        <v>10091.963012510001</v>
      </c>
      <c r="P58" s="8">
        <v>10348.89595661</v>
      </c>
      <c r="Q58" s="8">
        <v>10087.039500599998</v>
      </c>
      <c r="R58" s="8">
        <v>9521.31251643</v>
      </c>
      <c r="S58" s="8">
        <v>10411.238453830001</v>
      </c>
      <c r="T58" s="8">
        <v>10054.668943750001</v>
      </c>
      <c r="U58" s="8">
        <v>11091.909513879998</v>
      </c>
      <c r="V58" s="8">
        <v>11446.611670260001</v>
      </c>
      <c r="W58" s="8">
        <v>11445.68959111</v>
      </c>
      <c r="X58" s="8">
        <v>11742.354540499999</v>
      </c>
      <c r="Y58" s="8">
        <v>4570.1803417100009</v>
      </c>
      <c r="Z58" s="8">
        <v>7988.32104316</v>
      </c>
      <c r="AA58" s="8">
        <v>7771.8051079800016</v>
      </c>
      <c r="AB58" s="8">
        <v>8289.3177561899993</v>
      </c>
      <c r="AC58" s="8">
        <v>8529.5545342400001</v>
      </c>
      <c r="AD58" s="8">
        <v>7293.019777370002</v>
      </c>
      <c r="AE58" s="8">
        <v>10403.89689084</v>
      </c>
      <c r="AF58" s="44">
        <v>10250.72992978</v>
      </c>
      <c r="AG58" s="8">
        <v>8142.9770732299994</v>
      </c>
      <c r="AH58" s="8">
        <v>11729.05964399</v>
      </c>
      <c r="AI58" s="8">
        <v>11473.965746410006</v>
      </c>
      <c r="AJ58" s="8">
        <v>11183.840785839997</v>
      </c>
      <c r="AK58" s="8">
        <v>10851.14044275</v>
      </c>
      <c r="AL58" s="8">
        <v>15357.002984520004</v>
      </c>
      <c r="AM58" s="8">
        <v>13727.190014469994</v>
      </c>
      <c r="AN58" s="8">
        <v>13996.220289930003</v>
      </c>
      <c r="AO58" s="8">
        <v>12950.627047389999</v>
      </c>
      <c r="AP58" s="8">
        <v>18233.87021289</v>
      </c>
      <c r="AQ58" s="8">
        <v>9505.9140832099984</v>
      </c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</row>
    <row r="59" spans="1:192" s="12" customFormat="1">
      <c r="A59" s="28" t="s">
        <v>90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0</v>
      </c>
      <c r="AC59" s="11">
        <v>0</v>
      </c>
      <c r="AD59" s="11">
        <v>0</v>
      </c>
      <c r="AE59" s="11">
        <v>0</v>
      </c>
      <c r="AF59" s="11">
        <v>0</v>
      </c>
      <c r="AG59" s="11">
        <v>0</v>
      </c>
      <c r="AH59" s="11">
        <v>0</v>
      </c>
      <c r="AI59" s="11">
        <v>0</v>
      </c>
      <c r="AJ59" s="11">
        <v>0</v>
      </c>
      <c r="AK59" s="11">
        <v>0</v>
      </c>
      <c r="AL59" s="11">
        <v>0</v>
      </c>
      <c r="AM59" s="11">
        <v>0</v>
      </c>
      <c r="AN59" s="11">
        <v>0</v>
      </c>
      <c r="AO59" s="11">
        <v>0</v>
      </c>
      <c r="AP59" s="11">
        <v>0</v>
      </c>
      <c r="AQ59" s="11">
        <v>0</v>
      </c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</row>
    <row r="60" spans="1:192" s="9" customFormat="1">
      <c r="A60" s="27" t="s">
        <v>56</v>
      </c>
      <c r="B60" s="8">
        <v>1913.7253177699999</v>
      </c>
      <c r="C60" s="8">
        <v>5557.2973996100009</v>
      </c>
      <c r="D60" s="8">
        <v>2602.8837029299998</v>
      </c>
      <c r="E60" s="8">
        <v>3126.6059039700003</v>
      </c>
      <c r="F60" s="8">
        <v>2313.5012659200002</v>
      </c>
      <c r="G60" s="8">
        <v>4477.0131932499999</v>
      </c>
      <c r="H60" s="8">
        <v>3048.9234749100006</v>
      </c>
      <c r="I60" s="8">
        <v>2521.6392835499996</v>
      </c>
      <c r="J60" s="8">
        <v>2201.9527658400002</v>
      </c>
      <c r="K60" s="8">
        <v>4513.0139274599996</v>
      </c>
      <c r="L60" s="8">
        <v>3494.19797264</v>
      </c>
      <c r="M60" s="8">
        <v>2779.2089967299994</v>
      </c>
      <c r="N60" s="8">
        <v>2793.7079977899994</v>
      </c>
      <c r="O60" s="8">
        <v>8227.7228212700011</v>
      </c>
      <c r="P60" s="8">
        <v>7779.1515220299998</v>
      </c>
      <c r="Q60" s="8">
        <v>2694.1001784200002</v>
      </c>
      <c r="R60" s="8">
        <v>2580.7208269400003</v>
      </c>
      <c r="S60" s="8">
        <v>3475.6036694399995</v>
      </c>
      <c r="T60" s="8">
        <v>3605.0338250199998</v>
      </c>
      <c r="U60" s="8">
        <v>3443.2142858000002</v>
      </c>
      <c r="V60" s="8">
        <v>2755.6642142799997</v>
      </c>
      <c r="W60" s="8">
        <v>2115.2061334599998</v>
      </c>
      <c r="X60" s="8">
        <v>3171.7513565900003</v>
      </c>
      <c r="Y60" s="8">
        <v>2631.2010053099998</v>
      </c>
      <c r="Z60" s="8">
        <v>3337.16730194</v>
      </c>
      <c r="AA60" s="8">
        <v>3532.3836784499999</v>
      </c>
      <c r="AB60" s="8">
        <v>5068.1730465300006</v>
      </c>
      <c r="AC60" s="8">
        <v>3218.5242061400004</v>
      </c>
      <c r="AD60" s="8">
        <v>3577.8307464399995</v>
      </c>
      <c r="AE60" s="8">
        <v>5810.0730073999994</v>
      </c>
      <c r="AF60" s="8">
        <v>4198.2696681999996</v>
      </c>
      <c r="AG60" s="8">
        <v>2878.7531628199995</v>
      </c>
      <c r="AH60" s="8">
        <v>2681.9489431799998</v>
      </c>
      <c r="AI60" s="8">
        <v>2266.80044331</v>
      </c>
      <c r="AJ60" s="8">
        <v>2094.0102640800001</v>
      </c>
      <c r="AK60" s="8">
        <v>2258.5984245700001</v>
      </c>
      <c r="AL60" s="8">
        <v>2124.4428887899999</v>
      </c>
      <c r="AM60" s="8">
        <v>2228.0148707700005</v>
      </c>
      <c r="AN60" s="8">
        <v>1927.4372694799999</v>
      </c>
      <c r="AO60" s="8">
        <v>1688.3948307999999</v>
      </c>
      <c r="AP60" s="8">
        <v>1671.6957086999998</v>
      </c>
      <c r="AQ60" s="8">
        <v>1482.1753250199999</v>
      </c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</row>
    <row r="61" spans="1:192" s="19" customFormat="1">
      <c r="A61" s="28" t="s">
        <v>57</v>
      </c>
      <c r="B61" s="11">
        <v>35208.557002390007</v>
      </c>
      <c r="C61" s="11">
        <v>40247.576096609984</v>
      </c>
      <c r="D61" s="11">
        <v>46855.49566819</v>
      </c>
      <c r="E61" s="11">
        <v>42722.30084674</v>
      </c>
      <c r="F61" s="11">
        <v>37230.471564809981</v>
      </c>
      <c r="G61" s="11">
        <v>41924.119073620001</v>
      </c>
      <c r="H61" s="11">
        <v>45555.787967399992</v>
      </c>
      <c r="I61" s="11">
        <v>54442.326470290005</v>
      </c>
      <c r="J61" s="11">
        <v>56621.55839854003</v>
      </c>
      <c r="K61" s="11">
        <v>53842.399724500021</v>
      </c>
      <c r="L61" s="11">
        <v>37902.595350739997</v>
      </c>
      <c r="M61" s="11">
        <v>101514.39677988001</v>
      </c>
      <c r="N61" s="11">
        <v>98168.784726999947</v>
      </c>
      <c r="O61" s="11">
        <v>96060.703259100046</v>
      </c>
      <c r="P61" s="11">
        <v>93335.674076239971</v>
      </c>
      <c r="Q61" s="11">
        <v>92425.638402900033</v>
      </c>
      <c r="R61" s="11">
        <v>88553.95974156</v>
      </c>
      <c r="S61" s="11">
        <v>90305.086161059982</v>
      </c>
      <c r="T61" s="11">
        <v>88788.046085410038</v>
      </c>
      <c r="U61" s="11">
        <v>90799.760791859968</v>
      </c>
      <c r="V61" s="11">
        <v>91354.424965970029</v>
      </c>
      <c r="W61" s="11">
        <v>92822.648770390006</v>
      </c>
      <c r="X61" s="11">
        <v>94037.299181150025</v>
      </c>
      <c r="Y61" s="11">
        <v>75014.744271449992</v>
      </c>
      <c r="Z61" s="11">
        <v>65468.443817629995</v>
      </c>
      <c r="AA61" s="11">
        <v>60308.808961049996</v>
      </c>
      <c r="AB61" s="11">
        <v>59761.534209010002</v>
      </c>
      <c r="AC61" s="11">
        <v>60517.856107330001</v>
      </c>
      <c r="AD61" s="11">
        <v>58886.23431421</v>
      </c>
      <c r="AE61" s="11">
        <v>62331.808273320006</v>
      </c>
      <c r="AF61" s="11">
        <v>62757.935931410037</v>
      </c>
      <c r="AG61" s="11">
        <v>58190.150531690015</v>
      </c>
      <c r="AH61" s="11">
        <v>64650.742301050006</v>
      </c>
      <c r="AI61" s="11">
        <v>63660.107130120035</v>
      </c>
      <c r="AJ61" s="11">
        <v>61853.274369220002</v>
      </c>
      <c r="AK61" s="11">
        <v>60702.033655729996</v>
      </c>
      <c r="AL61" s="11">
        <v>75217.003551729998</v>
      </c>
      <c r="AM61" s="11">
        <v>69591.920031829999</v>
      </c>
      <c r="AN61" s="11">
        <v>64966.245564249984</v>
      </c>
      <c r="AO61" s="11">
        <v>61453.281094380007</v>
      </c>
      <c r="AP61" s="11">
        <v>69999.155620410005</v>
      </c>
      <c r="AQ61" s="11">
        <v>59593.962222240007</v>
      </c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</row>
    <row r="62" spans="1:192">
      <c r="A62" s="23" t="s">
        <v>92</v>
      </c>
      <c r="B62" s="20">
        <v>123575.43241173998</v>
      </c>
      <c r="C62" s="20">
        <v>158069.90621186999</v>
      </c>
      <c r="D62" s="20">
        <v>140075.55556877999</v>
      </c>
      <c r="E62" s="20">
        <v>133838.27065121999</v>
      </c>
      <c r="F62" s="20">
        <v>138651.14469600996</v>
      </c>
      <c r="G62" s="20">
        <v>176319.10644678999</v>
      </c>
      <c r="H62" s="20">
        <v>157942.38283386998</v>
      </c>
      <c r="I62" s="20">
        <v>164234.85237522001</v>
      </c>
      <c r="J62" s="20">
        <v>165107.15780619002</v>
      </c>
      <c r="K62" s="20">
        <v>196491.87957384001</v>
      </c>
      <c r="L62" s="20">
        <v>171896.62567787999</v>
      </c>
      <c r="M62" s="20">
        <v>234432.49140540004</v>
      </c>
      <c r="N62" s="20">
        <v>229468.15407506994</v>
      </c>
      <c r="O62" s="20">
        <v>247253.75693913002</v>
      </c>
      <c r="P62" s="20">
        <v>238800.49134199001</v>
      </c>
      <c r="Q62" s="20">
        <v>237191.02327618992</v>
      </c>
      <c r="R62" s="20">
        <v>230716.57878839999</v>
      </c>
      <c r="S62" s="20">
        <v>244498.085708</v>
      </c>
      <c r="T62" s="20">
        <v>233161.13817932003</v>
      </c>
      <c r="U62" s="20">
        <v>246038.35998909993</v>
      </c>
      <c r="V62" s="20">
        <v>250248.22773030004</v>
      </c>
      <c r="W62" s="20">
        <v>252715.14259887999</v>
      </c>
      <c r="X62" s="20">
        <v>261839.81469465001</v>
      </c>
      <c r="Y62" s="20">
        <v>215766.00346757006</v>
      </c>
      <c r="Z62" s="20">
        <v>230084.13210354996</v>
      </c>
      <c r="AA62" s="20">
        <v>223098.99601986998</v>
      </c>
      <c r="AB62" s="20">
        <v>255246.29412639001</v>
      </c>
      <c r="AC62" s="20">
        <v>227701.02026386003</v>
      </c>
      <c r="AD62" s="20">
        <v>229301.16059892002</v>
      </c>
      <c r="AE62" s="20">
        <v>303441.4957033</v>
      </c>
      <c r="AF62" s="20">
        <v>271145.64433719002</v>
      </c>
      <c r="AG62" s="20">
        <v>247262.34132345993</v>
      </c>
      <c r="AH62" s="20">
        <v>275475.77150645002</v>
      </c>
      <c r="AI62" s="20">
        <v>272485.99558689003</v>
      </c>
      <c r="AJ62" s="20">
        <v>269587.55488339002</v>
      </c>
      <c r="AK62" s="20">
        <v>275567.72077746002</v>
      </c>
      <c r="AL62" s="20">
        <v>340025.52092185995</v>
      </c>
      <c r="AM62" s="20">
        <v>363256.99787558999</v>
      </c>
      <c r="AN62" s="20">
        <v>388663.77188657003</v>
      </c>
      <c r="AO62" s="20">
        <v>402607.84443540004</v>
      </c>
      <c r="AP62" s="20">
        <v>445680.56473136012</v>
      </c>
      <c r="AQ62" s="20">
        <v>411776.25322583999</v>
      </c>
      <c r="GF62" s="3"/>
      <c r="GG62" s="3"/>
      <c r="GH62" s="3"/>
      <c r="GI62" s="3"/>
      <c r="GJ62" s="3"/>
    </row>
    <row r="63" spans="1:192" ht="9" customHeight="1">
      <c r="A63" s="41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GF63" s="3"/>
      <c r="GG63" s="3"/>
      <c r="GH63" s="3"/>
      <c r="GI63" s="3"/>
      <c r="GJ63" s="3"/>
    </row>
    <row r="64" spans="1:192">
      <c r="A64" s="3" t="s">
        <v>58</v>
      </c>
      <c r="B64" s="2"/>
      <c r="C64"/>
      <c r="D64"/>
      <c r="E64"/>
      <c r="F64"/>
      <c r="G64"/>
      <c r="H64"/>
      <c r="I64"/>
      <c r="J64"/>
      <c r="K64"/>
      <c r="L64"/>
      <c r="M64"/>
      <c r="N64"/>
      <c r="O64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GF64" s="3"/>
      <c r="GG64" s="3"/>
      <c r="GH64" s="3"/>
      <c r="GI64" s="3"/>
      <c r="GJ64" s="3"/>
    </row>
    <row r="65" spans="1:192" ht="21.75" customHeight="1">
      <c r="A65" s="39" t="s">
        <v>162</v>
      </c>
      <c r="B65" s="40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GF65" s="3"/>
      <c r="GG65" s="3"/>
      <c r="GH65" s="3"/>
      <c r="GI65" s="3"/>
      <c r="GJ65" s="3"/>
    </row>
    <row r="66" spans="1:192" ht="21.75" customHeight="1">
      <c r="A66" s="46" t="s">
        <v>164</v>
      </c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GF66" s="3"/>
      <c r="GG66" s="3"/>
      <c r="GH66" s="3"/>
      <c r="GI66" s="3"/>
      <c r="GJ66" s="3"/>
    </row>
    <row r="67" spans="1:192">
      <c r="B67" s="2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</row>
    <row r="68" spans="1:192"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</row>
  </sheetData>
  <mergeCells count="1">
    <mergeCell ref="A66:O66"/>
  </mergeCells>
  <pageMargins left="0.7" right="0.7" top="0.75" bottom="0.75" header="0.3" footer="0.3"/>
  <pageSetup scale="95" orientation="portrait" r:id="rId1"/>
  <rowBreaks count="1" manualBreakCount="1">
    <brk id="33" max="191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1d719bf2-33c5-4332-beb3-318b297de1e7" origin="userSelected"/>
</file>

<file path=customXml/itemProps1.xml><?xml version="1.0" encoding="utf-8"?>
<ds:datastoreItem xmlns:ds="http://schemas.openxmlformats.org/officeDocument/2006/customXml" ds:itemID="{4B1E6F50-EEEB-4C9D-AA5C-D5D8278392D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ปี 2551-2557</vt:lpstr>
      <vt:lpstr>ปี 2558- ปัจจุบัน</vt:lpstr>
      <vt:lpstr>'ปี 2558- ปัจจุบัน'!Print_Area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SFIFUND FPO</cp:lastModifiedBy>
  <cp:lastPrinted>2023-03-09T10:10:35Z</cp:lastPrinted>
  <dcterms:created xsi:type="dcterms:W3CDTF">2023-01-05T01:00:32Z</dcterms:created>
  <dcterms:modified xsi:type="dcterms:W3CDTF">2025-08-29T02:59:22Z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8024fbe8-2fe3-490e-81e6-9be8d655dfc7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0lZlOppkwkY8Ez7Nm7khTaZKcbANonMy</vt:lpwstr>
  </property>
  <property fmtid="{D5CDD505-2E9C-101B-9397-08002B2CF9AE}" pid="5" name="bjClsUserRVM">
    <vt:lpwstr>[]</vt:lpwstr>
  </property>
</Properties>
</file>